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oLine\CENIKY\"/>
    </mc:Choice>
  </mc:AlternateContent>
  <xr:revisionPtr revIDLastSave="0" documentId="13_ncr:1_{6A9A3DA1-63EE-4C36-923B-D32948518AEE}" xr6:coauthVersionLast="45" xr6:coauthVersionMax="45" xr10:uidLastSave="{00000000-0000-0000-0000-000000000000}"/>
  <workbookProtection workbookPassword="CC26" lockStructure="1"/>
  <bookViews>
    <workbookView xWindow="-120" yWindow="-120" windowWidth="25440" windowHeight="15390" tabRatio="797" xr2:uid="{00000000-000D-0000-FFFF-FFFF00000000}"/>
  </bookViews>
  <sheets>
    <sheet name="objednávkový formulář kabina" sheetId="6" r:id="rId1"/>
    <sheet name="obj. formulář prodejní" sheetId="7" r:id="rId2"/>
    <sheet name="obj. formulář Limit. edice" sheetId="10" r:id="rId3"/>
    <sheet name="obj. formulář promo " sheetId="11" r:id="rId4"/>
  </sheets>
  <definedNames>
    <definedName name="_xlnm.Print_Area" localSheetId="3">'obj. formulář promo '!$A$1:$E$153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1" i="10"/>
  <c r="E64" i="11" l="1"/>
  <c r="G64" i="11" s="1"/>
  <c r="E147" i="11"/>
  <c r="G147" i="11" s="1"/>
  <c r="E146" i="11"/>
  <c r="G146" i="11" s="1"/>
  <c r="E148" i="11"/>
  <c r="G148" i="11" s="1"/>
  <c r="E145" i="11"/>
  <c r="G145" i="11" s="1"/>
  <c r="E127" i="11"/>
  <c r="G127" i="11" s="1"/>
  <c r="E126" i="11"/>
  <c r="G126" i="11" s="1"/>
  <c r="E125" i="11"/>
  <c r="G125" i="11" s="1"/>
  <c r="E124" i="11"/>
  <c r="G124" i="11" s="1"/>
  <c r="E123" i="11"/>
  <c r="G123" i="11" s="1"/>
  <c r="E121" i="11"/>
  <c r="G121" i="11" s="1"/>
  <c r="E118" i="11"/>
  <c r="G118" i="11" s="1"/>
  <c r="E117" i="11"/>
  <c r="G117" i="11" s="1"/>
  <c r="E120" i="11"/>
  <c r="G120" i="11" s="1"/>
  <c r="E119" i="11"/>
  <c r="G119" i="11" s="1"/>
  <c r="E116" i="11"/>
  <c r="G116" i="11" s="1"/>
  <c r="E115" i="11"/>
  <c r="G115" i="11" s="1"/>
  <c r="E114" i="11"/>
  <c r="G114" i="11" s="1"/>
  <c r="E113" i="11"/>
  <c r="G113" i="11" s="1"/>
  <c r="E112" i="11"/>
  <c r="G112" i="11" s="1"/>
  <c r="E108" i="11"/>
  <c r="G108" i="11" s="1"/>
  <c r="E97" i="11"/>
  <c r="G97" i="11" s="1"/>
  <c r="E96" i="11"/>
  <c r="G96" i="11" s="1"/>
  <c r="E95" i="11"/>
  <c r="G95" i="11" s="1"/>
  <c r="E94" i="11"/>
  <c r="G94" i="11" s="1"/>
  <c r="E76" i="11"/>
  <c r="G76" i="11" s="1"/>
  <c r="E75" i="11"/>
  <c r="G75" i="11" s="1"/>
  <c r="E51" i="11"/>
  <c r="G51" i="11" s="1"/>
  <c r="E50" i="11"/>
  <c r="G50" i="11" s="1"/>
  <c r="E52" i="11"/>
  <c r="G52" i="11" s="1"/>
  <c r="E49" i="11"/>
  <c r="G49" i="11" s="1"/>
  <c r="E48" i="11"/>
  <c r="G48" i="11" s="1"/>
  <c r="E47" i="11"/>
  <c r="G47" i="11" s="1"/>
  <c r="E92" i="7"/>
  <c r="F72" i="6" l="1"/>
  <c r="H72" i="6" s="1"/>
  <c r="E17" i="11" l="1"/>
  <c r="G17" i="11" s="1"/>
  <c r="E140" i="11" l="1"/>
  <c r="G140" i="11" s="1"/>
  <c r="E141" i="11"/>
  <c r="G141" i="11" s="1"/>
  <c r="E122" i="7" l="1"/>
  <c r="F122" i="7" s="1"/>
  <c r="H122" i="7" s="1"/>
  <c r="E43" i="7"/>
  <c r="F43" i="7" s="1"/>
  <c r="H43" i="7" s="1"/>
  <c r="F18" i="7" l="1"/>
  <c r="H18" i="7" s="1"/>
  <c r="E45" i="7" l="1"/>
  <c r="F45" i="7" s="1"/>
  <c r="E38" i="7"/>
  <c r="F38" i="7" s="1"/>
  <c r="E32" i="7"/>
  <c r="F32" i="7" s="1"/>
  <c r="E25" i="7"/>
  <c r="F25" i="7" s="1"/>
  <c r="F19" i="7"/>
  <c r="E44" i="7" l="1"/>
  <c r="F44" i="7" s="1"/>
  <c r="H44" i="7" s="1"/>
  <c r="E37" i="7"/>
  <c r="F37" i="7" s="1"/>
  <c r="H37" i="7" s="1"/>
  <c r="E31" i="7"/>
  <c r="F31" i="7" s="1"/>
  <c r="H31" i="7" s="1"/>
  <c r="H25" i="7"/>
  <c r="E24" i="7"/>
  <c r="F24" i="7" s="1"/>
  <c r="H24" i="7" s="1"/>
  <c r="F17" i="7"/>
  <c r="H17" i="7" s="1"/>
  <c r="G110" i="11" l="1"/>
  <c r="H13" i="10" l="1"/>
  <c r="H12" i="10"/>
  <c r="G130" i="11"/>
  <c r="E152" i="11" l="1"/>
  <c r="G152" i="11" s="1"/>
  <c r="E151" i="11"/>
  <c r="G151" i="11" s="1"/>
  <c r="E149" i="11"/>
  <c r="G149" i="11" s="1"/>
  <c r="E143" i="11"/>
  <c r="G143" i="11" s="1"/>
  <c r="E142" i="11"/>
  <c r="G142" i="11" s="1"/>
  <c r="E139" i="11"/>
  <c r="G139" i="11" s="1"/>
  <c r="E138" i="11"/>
  <c r="G138" i="11" s="1"/>
  <c r="E137" i="11"/>
  <c r="G137" i="11" s="1"/>
  <c r="E136" i="11"/>
  <c r="G136" i="11" s="1"/>
  <c r="E135" i="11"/>
  <c r="G135" i="11" s="1"/>
  <c r="E134" i="11"/>
  <c r="G134" i="11" s="1"/>
  <c r="E133" i="11"/>
  <c r="G133" i="11" s="1"/>
  <c r="E132" i="11"/>
  <c r="G132" i="11" s="1"/>
  <c r="E131" i="11"/>
  <c r="G131" i="11" s="1"/>
  <c r="E129" i="11"/>
  <c r="G129" i="11" s="1"/>
  <c r="E109" i="11"/>
  <c r="G109" i="11" s="1"/>
  <c r="E107" i="11"/>
  <c r="G107" i="11" s="1"/>
  <c r="E106" i="11"/>
  <c r="G106" i="11" s="1"/>
  <c r="E105" i="11"/>
  <c r="G105" i="11" s="1"/>
  <c r="E104" i="11"/>
  <c r="G104" i="11" s="1"/>
  <c r="E103" i="11"/>
  <c r="G103" i="11" s="1"/>
  <c r="E101" i="11"/>
  <c r="G101" i="11" s="1"/>
  <c r="E100" i="11"/>
  <c r="G100" i="11" s="1"/>
  <c r="E99" i="11"/>
  <c r="G99" i="11" s="1"/>
  <c r="E98" i="11"/>
  <c r="G98" i="11" s="1"/>
  <c r="E93" i="11"/>
  <c r="G93" i="11" s="1"/>
  <c r="E92" i="11"/>
  <c r="G92" i="11" s="1"/>
  <c r="E91" i="11"/>
  <c r="G91" i="11" s="1"/>
  <c r="E90" i="11"/>
  <c r="G90" i="11" s="1"/>
  <c r="E89" i="11"/>
  <c r="G89" i="11" s="1"/>
  <c r="E88" i="11"/>
  <c r="G88" i="11" s="1"/>
  <c r="E87" i="11"/>
  <c r="G87" i="11" s="1"/>
  <c r="E86" i="11"/>
  <c r="G86" i="11" s="1"/>
  <c r="E85" i="11"/>
  <c r="G85" i="11" s="1"/>
  <c r="E84" i="11"/>
  <c r="G84" i="11" s="1"/>
  <c r="E83" i="11"/>
  <c r="G83" i="11" s="1"/>
  <c r="E82" i="11"/>
  <c r="G82" i="11" s="1"/>
  <c r="E81" i="11"/>
  <c r="G81" i="11" s="1"/>
  <c r="E79" i="11"/>
  <c r="G79" i="11" s="1"/>
  <c r="E78" i="11"/>
  <c r="G78" i="11" s="1"/>
  <c r="E77" i="11"/>
  <c r="G77" i="11" s="1"/>
  <c r="E74" i="11"/>
  <c r="G74" i="11" s="1"/>
  <c r="E73" i="11"/>
  <c r="G73" i="11" s="1"/>
  <c r="E72" i="11"/>
  <c r="G72" i="11" s="1"/>
  <c r="E71" i="11"/>
  <c r="G71" i="11" s="1"/>
  <c r="E70" i="11"/>
  <c r="G70" i="11" s="1"/>
  <c r="E69" i="11"/>
  <c r="G69" i="11" s="1"/>
  <c r="E68" i="11"/>
  <c r="G68" i="11" s="1"/>
  <c r="E67" i="11"/>
  <c r="G67" i="11" s="1"/>
  <c r="E65" i="11"/>
  <c r="G65" i="11" s="1"/>
  <c r="E63" i="11"/>
  <c r="G63" i="11" s="1"/>
  <c r="E62" i="11"/>
  <c r="G62" i="11" s="1"/>
  <c r="E61" i="11"/>
  <c r="G61" i="11" s="1"/>
  <c r="E60" i="11"/>
  <c r="G60" i="11" s="1"/>
  <c r="E59" i="11"/>
  <c r="G59" i="11" s="1"/>
  <c r="E58" i="11"/>
  <c r="G58" i="11" s="1"/>
  <c r="E57" i="11"/>
  <c r="G57" i="11" s="1"/>
  <c r="E56" i="11"/>
  <c r="G56" i="11" s="1"/>
  <c r="E55" i="11"/>
  <c r="G55" i="11" s="1"/>
  <c r="E54" i="11"/>
  <c r="G54" i="11" s="1"/>
  <c r="E53" i="11"/>
  <c r="G53" i="11" s="1"/>
  <c r="E46" i="11"/>
  <c r="G46" i="11" s="1"/>
  <c r="E45" i="11"/>
  <c r="G45" i="11" s="1"/>
  <c r="E44" i="11"/>
  <c r="G44" i="11" s="1"/>
  <c r="E43" i="11"/>
  <c r="G43" i="11" s="1"/>
  <c r="E42" i="11"/>
  <c r="G42" i="11" s="1"/>
  <c r="E41" i="11"/>
  <c r="G41" i="11" s="1"/>
  <c r="E40" i="11"/>
  <c r="G40" i="11" s="1"/>
  <c r="E39" i="11"/>
  <c r="G39" i="11" s="1"/>
  <c r="E38" i="11"/>
  <c r="G38" i="11" s="1"/>
  <c r="E37" i="11"/>
  <c r="G37" i="11" s="1"/>
  <c r="E36" i="11"/>
  <c r="G36" i="11" s="1"/>
  <c r="E35" i="11"/>
  <c r="G35" i="11" s="1"/>
  <c r="E34" i="11"/>
  <c r="G34" i="11" s="1"/>
  <c r="E33" i="11"/>
  <c r="G33" i="11" s="1"/>
  <c r="E32" i="11"/>
  <c r="G32" i="11" s="1"/>
  <c r="E31" i="11"/>
  <c r="G31" i="11" s="1"/>
  <c r="E30" i="11"/>
  <c r="G30" i="11" s="1"/>
  <c r="E29" i="11"/>
  <c r="G29" i="11" s="1"/>
  <c r="E28" i="11"/>
  <c r="G28" i="11" s="1"/>
  <c r="E27" i="11"/>
  <c r="G27" i="11" s="1"/>
  <c r="E26" i="11"/>
  <c r="G26" i="11" s="1"/>
  <c r="E25" i="11"/>
  <c r="G25" i="11" s="1"/>
  <c r="E24" i="11"/>
  <c r="G24" i="11" s="1"/>
  <c r="E23" i="11"/>
  <c r="G23" i="11" s="1"/>
  <c r="E22" i="11"/>
  <c r="G22" i="11" s="1"/>
  <c r="E21" i="11"/>
  <c r="G21" i="11" s="1"/>
  <c r="E20" i="11"/>
  <c r="G20" i="11" s="1"/>
  <c r="E19" i="11"/>
  <c r="G19" i="11" s="1"/>
  <c r="E18" i="11"/>
  <c r="G18" i="11" s="1"/>
  <c r="E16" i="11"/>
  <c r="G16" i="11" s="1"/>
  <c r="E15" i="11"/>
  <c r="G15" i="11" s="1"/>
  <c r="E14" i="11"/>
  <c r="G14" i="11" s="1"/>
  <c r="E13" i="11"/>
  <c r="G13" i="11" s="1"/>
  <c r="E12" i="11"/>
  <c r="G12" i="11" s="1"/>
  <c r="E11" i="11"/>
  <c r="G11" i="11" s="1"/>
  <c r="E10" i="11"/>
  <c r="G10" i="11" s="1"/>
  <c r="E9" i="11"/>
  <c r="G9" i="11" s="1"/>
  <c r="E8" i="11"/>
  <c r="G8" i="11" s="1"/>
  <c r="E7" i="11"/>
  <c r="G7" i="11" s="1"/>
  <c r="E6" i="11"/>
  <c r="G6" i="11" s="1"/>
  <c r="E5" i="11"/>
  <c r="G5" i="11" s="1"/>
  <c r="G153" i="11" l="1"/>
  <c r="G154" i="11" s="1"/>
  <c r="F84" i="6"/>
  <c r="F88" i="6"/>
  <c r="F68" i="6"/>
  <c r="F66" i="6"/>
  <c r="F7" i="6" l="1"/>
  <c r="F8" i="6"/>
  <c r="F9" i="6"/>
  <c r="F10" i="6"/>
  <c r="F11" i="6"/>
  <c r="F12" i="6"/>
  <c r="F13" i="6"/>
  <c r="F14" i="6"/>
  <c r="F15" i="6"/>
  <c r="F16" i="6"/>
  <c r="F17" i="6"/>
  <c r="F18" i="6"/>
  <c r="F20" i="6"/>
  <c r="F21" i="6"/>
  <c r="F22" i="6"/>
  <c r="F23" i="6"/>
  <c r="F25" i="6"/>
  <c r="F26" i="6"/>
  <c r="F27" i="6"/>
  <c r="F29" i="6"/>
  <c r="F30" i="6"/>
  <c r="F31" i="6"/>
  <c r="F33" i="6"/>
  <c r="F34" i="6"/>
  <c r="F35" i="6"/>
  <c r="F37" i="6"/>
  <c r="F38" i="6"/>
  <c r="F39" i="6"/>
  <c r="F41" i="6"/>
  <c r="F42" i="6"/>
  <c r="F43" i="6"/>
  <c r="F44" i="6"/>
  <c r="F45" i="6"/>
  <c r="F46" i="6"/>
  <c r="F48" i="6"/>
  <c r="F49" i="6"/>
  <c r="F50" i="6"/>
  <c r="F52" i="6"/>
  <c r="F53" i="6"/>
  <c r="F54" i="6"/>
  <c r="F55" i="6"/>
  <c r="F56" i="6"/>
  <c r="F57" i="6"/>
  <c r="F58" i="6"/>
  <c r="F59" i="6"/>
  <c r="F60" i="6"/>
  <c r="F62" i="6"/>
  <c r="F63" i="6"/>
  <c r="F64" i="6"/>
  <c r="F70" i="6"/>
  <c r="F76" i="6"/>
  <c r="F77" i="6"/>
  <c r="F78" i="6"/>
  <c r="F79" i="6"/>
  <c r="F80" i="6"/>
  <c r="F81" i="6"/>
  <c r="F82" i="6"/>
  <c r="F83" i="6"/>
  <c r="F85" i="6"/>
  <c r="F86" i="6"/>
  <c r="F87" i="6"/>
  <c r="F6" i="6"/>
  <c r="E123" i="7" l="1"/>
  <c r="F123" i="7" s="1"/>
  <c r="H123" i="7" s="1"/>
  <c r="E121" i="7"/>
  <c r="F121" i="7" s="1"/>
  <c r="H121" i="7" s="1"/>
  <c r="E120" i="7"/>
  <c r="F120" i="7" s="1"/>
  <c r="H120" i="7" s="1"/>
  <c r="E119" i="7"/>
  <c r="F119" i="7" s="1"/>
  <c r="H119" i="7" s="1"/>
  <c r="E118" i="7"/>
  <c r="F118" i="7" s="1"/>
  <c r="H118" i="7" s="1"/>
  <c r="E117" i="7"/>
  <c r="F117" i="7" s="1"/>
  <c r="H117" i="7" s="1"/>
  <c r="E115" i="7"/>
  <c r="F115" i="7" s="1"/>
  <c r="H115" i="7" s="1"/>
  <c r="E114" i="7"/>
  <c r="F114" i="7" s="1"/>
  <c r="H114" i="7" s="1"/>
  <c r="E113" i="7"/>
  <c r="F113" i="7" s="1"/>
  <c r="H113" i="7" s="1"/>
  <c r="E112" i="7"/>
  <c r="F112" i="7" s="1"/>
  <c r="H112" i="7" s="1"/>
  <c r="E111" i="7"/>
  <c r="F111" i="7" s="1"/>
  <c r="H111" i="7" s="1"/>
  <c r="E110" i="7"/>
  <c r="F110" i="7" s="1"/>
  <c r="H110" i="7" s="1"/>
  <c r="E105" i="7"/>
  <c r="F105" i="7" s="1"/>
  <c r="H105" i="7" s="1"/>
  <c r="E104" i="7"/>
  <c r="F104" i="7" s="1"/>
  <c r="H104" i="7" s="1"/>
  <c r="E103" i="7"/>
  <c r="F103" i="7" s="1"/>
  <c r="H103" i="7" s="1"/>
  <c r="E102" i="7"/>
  <c r="F102" i="7" s="1"/>
  <c r="H102" i="7" s="1"/>
  <c r="E101" i="7"/>
  <c r="F101" i="7" s="1"/>
  <c r="H101" i="7" s="1"/>
  <c r="E99" i="7"/>
  <c r="F99" i="7" s="1"/>
  <c r="H99" i="7" s="1"/>
  <c r="E98" i="7"/>
  <c r="F98" i="7" s="1"/>
  <c r="H98" i="7" s="1"/>
  <c r="E94" i="7"/>
  <c r="F94" i="7" s="1"/>
  <c r="H94" i="7" s="1"/>
  <c r="E93" i="7"/>
  <c r="F93" i="7" s="1"/>
  <c r="H93" i="7" s="1"/>
  <c r="F92" i="7"/>
  <c r="H92" i="7" s="1"/>
  <c r="E88" i="7"/>
  <c r="F88" i="7" s="1"/>
  <c r="H88" i="7" s="1"/>
  <c r="E86" i="7"/>
  <c r="F86" i="7" s="1"/>
  <c r="H86" i="7" s="1"/>
  <c r="E85" i="7"/>
  <c r="F85" i="7" s="1"/>
  <c r="H85" i="7" s="1"/>
  <c r="E84" i="7"/>
  <c r="F84" i="7" s="1"/>
  <c r="H84" i="7" s="1"/>
  <c r="E83" i="7"/>
  <c r="F83" i="7" s="1"/>
  <c r="H83" i="7" s="1"/>
  <c r="E81" i="7"/>
  <c r="F81" i="7" s="1"/>
  <c r="H81" i="7" s="1"/>
  <c r="E80" i="7"/>
  <c r="F80" i="7" s="1"/>
  <c r="H80" i="7" s="1"/>
  <c r="E79" i="7"/>
  <c r="F79" i="7" s="1"/>
  <c r="H79" i="7" s="1"/>
  <c r="E78" i="7"/>
  <c r="F78" i="7" s="1"/>
  <c r="H78" i="7" s="1"/>
  <c r="E77" i="7"/>
  <c r="F77" i="7" s="1"/>
  <c r="H77" i="7" s="1"/>
  <c r="E75" i="7"/>
  <c r="F75" i="7" s="1"/>
  <c r="H75" i="7" s="1"/>
  <c r="E74" i="7"/>
  <c r="F74" i="7" s="1"/>
  <c r="H74" i="7" s="1"/>
  <c r="E73" i="7"/>
  <c r="F73" i="7" s="1"/>
  <c r="H73" i="7" s="1"/>
  <c r="E72" i="7"/>
  <c r="F72" i="7" s="1"/>
  <c r="H72" i="7" s="1"/>
  <c r="E71" i="7"/>
  <c r="F71" i="7" s="1"/>
  <c r="H71" i="7" s="1"/>
  <c r="E70" i="7"/>
  <c r="F70" i="7" s="1"/>
  <c r="H70" i="7" s="1"/>
  <c r="E68" i="7"/>
  <c r="F68" i="7" s="1"/>
  <c r="H68" i="7" s="1"/>
  <c r="E67" i="7"/>
  <c r="F67" i="7" s="1"/>
  <c r="H67" i="7" s="1"/>
  <c r="E66" i="7"/>
  <c r="F66" i="7" s="1"/>
  <c r="H66" i="7" s="1"/>
  <c r="E65" i="7"/>
  <c r="F65" i="7" s="1"/>
  <c r="H65" i="7" s="1"/>
  <c r="E64" i="7"/>
  <c r="F64" i="7" s="1"/>
  <c r="H64" i="7" s="1"/>
  <c r="E63" i="7"/>
  <c r="F63" i="7" s="1"/>
  <c r="H63" i="7" s="1"/>
  <c r="E62" i="7"/>
  <c r="F62" i="7" s="1"/>
  <c r="H62" i="7" s="1"/>
  <c r="E61" i="7"/>
  <c r="F61" i="7" s="1"/>
  <c r="H61" i="7" s="1"/>
  <c r="E60" i="7"/>
  <c r="F60" i="7" s="1"/>
  <c r="H60" i="7" s="1"/>
  <c r="E58" i="7"/>
  <c r="F58" i="7" s="1"/>
  <c r="H58" i="7" s="1"/>
  <c r="E57" i="7"/>
  <c r="F57" i="7" s="1"/>
  <c r="H57" i="7" s="1"/>
  <c r="E56" i="7"/>
  <c r="F56" i="7" s="1"/>
  <c r="H56" i="7" s="1"/>
  <c r="E55" i="7"/>
  <c r="F55" i="7" s="1"/>
  <c r="H55" i="7" s="1"/>
  <c r="E53" i="7"/>
  <c r="F53" i="7" s="1"/>
  <c r="H53" i="7" s="1"/>
  <c r="E52" i="7"/>
  <c r="F52" i="7" s="1"/>
  <c r="H52" i="7" s="1"/>
  <c r="E51" i="7"/>
  <c r="F51" i="7" s="1"/>
  <c r="H51" i="7" s="1"/>
  <c r="E50" i="7"/>
  <c r="F50" i="7" s="1"/>
  <c r="H50" i="7" s="1"/>
  <c r="E49" i="7"/>
  <c r="F49" i="7" s="1"/>
  <c r="H49" i="7" s="1"/>
  <c r="E48" i="7"/>
  <c r="F48" i="7" s="1"/>
  <c r="H48" i="7" s="1"/>
  <c r="E47" i="7"/>
  <c r="F47" i="7" s="1"/>
  <c r="H47" i="7" s="1"/>
  <c r="H45" i="7"/>
  <c r="E42" i="7"/>
  <c r="F42" i="7" s="1"/>
  <c r="H42" i="7" s="1"/>
  <c r="E41" i="7"/>
  <c r="F41" i="7" s="1"/>
  <c r="H41" i="7" s="1"/>
  <c r="E40" i="7"/>
  <c r="F40" i="7" s="1"/>
  <c r="H40" i="7" s="1"/>
  <c r="H38" i="7"/>
  <c r="E36" i="7"/>
  <c r="F36" i="7" s="1"/>
  <c r="H36" i="7" s="1"/>
  <c r="E35" i="7"/>
  <c r="F35" i="7" s="1"/>
  <c r="H35" i="7" s="1"/>
  <c r="E34" i="7"/>
  <c r="F34" i="7" s="1"/>
  <c r="H34" i="7" s="1"/>
  <c r="H32" i="7"/>
  <c r="E30" i="7"/>
  <c r="F30" i="7" s="1"/>
  <c r="H30" i="7" s="1"/>
  <c r="E29" i="7"/>
  <c r="F29" i="7" s="1"/>
  <c r="H29" i="7" s="1"/>
  <c r="E28" i="7"/>
  <c r="F28" i="7" s="1"/>
  <c r="H28" i="7" s="1"/>
  <c r="E26" i="7"/>
  <c r="F26" i="7" s="1"/>
  <c r="H26" i="7" s="1"/>
  <c r="E23" i="7"/>
  <c r="F23" i="7" s="1"/>
  <c r="H23" i="7" s="1"/>
  <c r="E22" i="7"/>
  <c r="F22" i="7" s="1"/>
  <c r="H22" i="7" s="1"/>
  <c r="E21" i="7"/>
  <c r="F21" i="7" s="1"/>
  <c r="H21" i="7" s="1"/>
  <c r="H19" i="7"/>
  <c r="E16" i="7"/>
  <c r="F16" i="7" s="1"/>
  <c r="H16" i="7" s="1"/>
  <c r="E15" i="7"/>
  <c r="F15" i="7" s="1"/>
  <c r="H15" i="7" s="1"/>
  <c r="E14" i="7"/>
  <c r="F14" i="7" s="1"/>
  <c r="H14" i="7" s="1"/>
  <c r="E13" i="7"/>
  <c r="F13" i="7" s="1"/>
  <c r="H13" i="7" s="1"/>
  <c r="E12" i="7"/>
  <c r="F12" i="7" s="1"/>
  <c r="H12" i="7" s="1"/>
  <c r="E11" i="7"/>
  <c r="F11" i="7" s="1"/>
  <c r="H11" i="7" s="1"/>
  <c r="E10" i="7"/>
  <c r="F10" i="7" s="1"/>
  <c r="H10" i="7" s="1"/>
  <c r="E9" i="7"/>
  <c r="F9" i="7" s="1"/>
  <c r="H9" i="7" s="1"/>
  <c r="E8" i="7"/>
  <c r="F8" i="7" s="1"/>
  <c r="H8" i="7" s="1"/>
  <c r="E7" i="7"/>
  <c r="F7" i="7" s="1"/>
  <c r="H7" i="7" s="1"/>
  <c r="E6" i="7"/>
  <c r="H13" i="6"/>
  <c r="H6" i="6"/>
  <c r="H7" i="6"/>
  <c r="H8" i="6"/>
  <c r="H9" i="6"/>
  <c r="H10" i="6"/>
  <c r="H11" i="6"/>
  <c r="H12" i="6"/>
  <c r="H14" i="6"/>
  <c r="H15" i="6"/>
  <c r="H16" i="6"/>
  <c r="H17" i="6"/>
  <c r="H18" i="6"/>
  <c r="H20" i="6"/>
  <c r="H21" i="6"/>
  <c r="H22" i="6"/>
  <c r="H23" i="6"/>
  <c r="H25" i="6"/>
  <c r="H26" i="6"/>
  <c r="H27" i="6"/>
  <c r="H29" i="6"/>
  <c r="H30" i="6"/>
  <c r="H31" i="6"/>
  <c r="H33" i="6"/>
  <c r="H34" i="6"/>
  <c r="H35" i="6"/>
  <c r="H37" i="6"/>
  <c r="H38" i="6"/>
  <c r="H39" i="6"/>
  <c r="H41" i="6"/>
  <c r="H42" i="6"/>
  <c r="H43" i="6"/>
  <c r="H44" i="6"/>
  <c r="H45" i="6"/>
  <c r="H46" i="6"/>
  <c r="H48" i="6"/>
  <c r="H49" i="6"/>
  <c r="H50" i="6"/>
  <c r="H52" i="6"/>
  <c r="H53" i="6"/>
  <c r="H54" i="6"/>
  <c r="H55" i="6"/>
  <c r="H56" i="6"/>
  <c r="H57" i="6"/>
  <c r="H58" i="6"/>
  <c r="H59" i="6"/>
  <c r="H60" i="6"/>
  <c r="H62" i="6"/>
  <c r="H63" i="6"/>
  <c r="H64" i="6"/>
  <c r="H66" i="6"/>
  <c r="H68" i="6"/>
  <c r="H70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F6" i="7" l="1"/>
  <c r="H6" i="7" s="1"/>
  <c r="H124" i="7" s="1"/>
  <c r="H125" i="7" s="1"/>
  <c r="H89" i="6"/>
  <c r="H90" i="6" s="1"/>
</calcChain>
</file>

<file path=xl/sharedStrings.xml><?xml version="1.0" encoding="utf-8"?>
<sst xmlns="http://schemas.openxmlformats.org/spreadsheetml/2006/main" count="1009" uniqueCount="720">
  <si>
    <t>SLEVA</t>
  </si>
  <si>
    <t>POČET KUSŮ</t>
  </si>
  <si>
    <t>CELKEM</t>
  </si>
  <si>
    <t>OBJEDNACÍ ČÍSLO</t>
  </si>
  <si>
    <t>NÁZEV</t>
  </si>
  <si>
    <t>BALENÍ / OBSAH</t>
  </si>
  <si>
    <t>VOC       vč. DPH</t>
  </si>
  <si>
    <t>PÉČE O OBLIČEJ</t>
  </si>
  <si>
    <t>DAILY RITUAL - odličování, čištění, tonizace, peeling, masky</t>
  </si>
  <si>
    <t>DRR30200</t>
  </si>
  <si>
    <t>Flakon 200 ml</t>
  </si>
  <si>
    <t>DRR40200</t>
  </si>
  <si>
    <t>DRR31200</t>
  </si>
  <si>
    <t>DRR41200</t>
  </si>
  <si>
    <t>DRR32200</t>
  </si>
  <si>
    <t>DRR42200</t>
  </si>
  <si>
    <t>DRR50200</t>
  </si>
  <si>
    <t>DRR43200</t>
  </si>
  <si>
    <t>DRR70125</t>
  </si>
  <si>
    <r>
      <t xml:space="preserve">Scrub Sugar / 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Cukrový peeling</t>
    </r>
  </si>
  <si>
    <t>Tuba 125 ml</t>
  </si>
  <si>
    <t>DRR60100</t>
  </si>
  <si>
    <t>Tuba 100 ml</t>
  </si>
  <si>
    <t>DRR10100</t>
  </si>
  <si>
    <t>Flakon 100 ml</t>
  </si>
  <si>
    <t>DRR61015</t>
  </si>
  <si>
    <t>AQUA+ hydratace</t>
  </si>
  <si>
    <t>LPR21030</t>
  </si>
  <si>
    <r>
      <t xml:space="preserve">Nectar in Drops Intense Moisturiser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sérum</t>
    </r>
  </si>
  <si>
    <t>Ampule 30 ml</t>
  </si>
  <si>
    <t>LPR11050</t>
  </si>
  <si>
    <t>Kelímek 50 ml</t>
  </si>
  <si>
    <t>LPR12050</t>
  </si>
  <si>
    <t>LPR61200</t>
  </si>
  <si>
    <r>
      <t xml:space="preserve">Intense Moisturizer Mask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maska</t>
    </r>
  </si>
  <si>
    <t>Sáček 10x 20 ml</t>
  </si>
  <si>
    <t>LPR51030</t>
  </si>
  <si>
    <r>
      <t xml:space="preserve">Eye Contour Gel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gel na oční okolí</t>
    </r>
  </si>
  <si>
    <t>Tuba 30 ml</t>
  </si>
  <si>
    <t>PURA+ obnova čistoty a pH</t>
  </si>
  <si>
    <t>LPR23030</t>
  </si>
  <si>
    <r>
      <t xml:space="preserve">Nectar in Drops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Normalizační sérum</t>
    </r>
  </si>
  <si>
    <t>LPR16050</t>
  </si>
  <si>
    <t>LPR15050</t>
  </si>
  <si>
    <r>
      <t xml:space="preserve">Acid Cream pH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Kyselý krém na vyrovnání pH</t>
    </r>
  </si>
  <si>
    <t>LPR63200</t>
  </si>
  <si>
    <r>
      <t xml:space="preserve">Mask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Normalizační maska </t>
    </r>
  </si>
  <si>
    <t>LPR24030</t>
  </si>
  <si>
    <r>
      <t xml:space="preserve">Nectar in Drops Intense Relief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sérum</t>
    </r>
  </si>
  <si>
    <t>LPR17050</t>
  </si>
  <si>
    <t>LPR18050</t>
  </si>
  <si>
    <r>
      <t xml:space="preserve">Cream Soothing Nourishing 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 Zklidňující výživný krém </t>
    </r>
  </si>
  <si>
    <t>LPR64200</t>
  </si>
  <si>
    <r>
      <t xml:space="preserve">Mask Intense Relief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gelová maska</t>
    </r>
  </si>
  <si>
    <t>VITA+ dodává vitalitu a výživu</t>
  </si>
  <si>
    <t>LPR22030</t>
  </si>
  <si>
    <t>LPR13050</t>
  </si>
  <si>
    <t>LPR14050</t>
  </si>
  <si>
    <t>LPR62200</t>
  </si>
  <si>
    <t xml:space="preserve">24.7 NATURALBALANCE - rovnováha pleti vitamíny, minerály a okysličení </t>
  </si>
  <si>
    <t>NBR41200</t>
  </si>
  <si>
    <t>NBR42200</t>
  </si>
  <si>
    <t>NBR61100</t>
  </si>
  <si>
    <t>NBP21050</t>
  </si>
  <si>
    <r>
      <t>Nectar Vitamin C+E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24.7</t>
    </r>
    <r>
      <rPr>
        <sz val="10"/>
        <color theme="1" tint="0.34998626667073579"/>
        <rFont val="Calibri"/>
        <family val="2"/>
        <charset val="238"/>
        <scheme val="minor"/>
      </rPr>
      <t xml:space="preserve"> Sérum s vitamínem C+E</t>
    </r>
  </si>
  <si>
    <t>Ampule 50 ml</t>
  </si>
  <si>
    <t>NBR11060</t>
  </si>
  <si>
    <r>
      <t xml:space="preserve">Botanical O2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Botanical O2</t>
    </r>
  </si>
  <si>
    <t>Tuba 60 ml</t>
  </si>
  <si>
    <t>NBR12060</t>
  </si>
  <si>
    <r>
      <t xml:space="preserve">Phytominaral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Phytomineral</t>
    </r>
  </si>
  <si>
    <t>NBR13060</t>
  </si>
  <si>
    <r>
      <t xml:space="preserve">Vitamin C Fusion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Vitamin C Fusion</t>
    </r>
  </si>
  <si>
    <t>DSR21030</t>
  </si>
  <si>
    <t>Flakon 30 ml</t>
  </si>
  <si>
    <t>DSR13030</t>
  </si>
  <si>
    <t>DSR12050</t>
  </si>
  <si>
    <t>DSR11050</t>
  </si>
  <si>
    <t>PRIMALUCE EXFORADIANCE - regenerace, obnova, vrásky, čistota, zesvětlení</t>
  </si>
  <si>
    <t>C2100200</t>
  </si>
  <si>
    <r>
      <t xml:space="preserve">Cleasing Gel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regenerační čistící gel PHA-AHA</t>
    </r>
  </si>
  <si>
    <t>C2150200</t>
  </si>
  <si>
    <r>
      <t xml:space="preserve">Lotion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zesvětlující tonikum PHA-AHA</t>
    </r>
  </si>
  <si>
    <t>C2300030</t>
  </si>
  <si>
    <r>
      <t xml:space="preserve">Serum 15%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regenerační sérum 15% PHA-AHA</t>
    </r>
  </si>
  <si>
    <t>C2350030</t>
  </si>
  <si>
    <r>
      <t xml:space="preserve">Serum 15%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zesvětlující sérum 15% AHA</t>
    </r>
  </si>
  <si>
    <t>C2050050</t>
  </si>
  <si>
    <r>
      <t xml:space="preserve">Cream Hydrating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regenerační krém AHA</t>
    </r>
  </si>
  <si>
    <t>C2000050</t>
  </si>
  <si>
    <r>
      <t xml:space="preserve">Cream Nourishing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regenerační krém PHA-AHA</t>
    </r>
  </si>
  <si>
    <t>C2250050</t>
  </si>
  <si>
    <r>
      <t xml:space="preserve">Emulsion Brightening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Zesvětlující a rozjasňujícíc emulze AHA</t>
    </r>
  </si>
  <si>
    <t>C2200100</t>
  </si>
  <si>
    <r>
      <t xml:space="preserve">Mask Brightening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zesvětlující maska AHA</t>
    </r>
  </si>
  <si>
    <t>C2600030</t>
  </si>
  <si>
    <r>
      <t xml:space="preserve">Eye and Lip cream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a zesvětlující krém na okolí očí a rtů</t>
    </r>
  </si>
  <si>
    <t>DE-OX C EVOLUTION - ošetření pro ochranu před oxidací a glykací</t>
  </si>
  <si>
    <t>DOR22030</t>
  </si>
  <si>
    <r>
      <t xml:space="preserve">Serum Essential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Sérum essential C</t>
    </r>
  </si>
  <si>
    <t>DOR13050</t>
  </si>
  <si>
    <r>
      <t xml:space="preserve">Cream Essential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Krém essential C</t>
    </r>
  </si>
  <si>
    <t>DOR21030</t>
  </si>
  <si>
    <r>
      <t xml:space="preserve">Booster Serum Pover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Booster sérum Pover C </t>
    </r>
  </si>
  <si>
    <t>DOR11050</t>
  </si>
  <si>
    <r>
      <t xml:space="preserve">Cream Iintensive Correction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reparační krém </t>
    </r>
  </si>
  <si>
    <t>DOR12050</t>
  </si>
  <si>
    <r>
      <t xml:space="preserve">Cream Radical Capture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Krém s ochranným štítem </t>
    </r>
  </si>
  <si>
    <t>DOR14030</t>
  </si>
  <si>
    <r>
      <t xml:space="preserve">Eye and Lip Cream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reparační krém na okolí očí a rtů</t>
    </r>
  </si>
  <si>
    <t xml:space="preserve">LIFTING CODE DIFFUSION FILLER - lifting, vyplnění vrásek, biorevitalizace </t>
  </si>
  <si>
    <t>LCR21030</t>
  </si>
  <si>
    <r>
      <t xml:space="preserve">Filler Serum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 Vyplňující sérum s kyselinou hyaluronovou</t>
    </r>
  </si>
  <si>
    <t>LCR22010</t>
  </si>
  <si>
    <t>Perličky 30x 0,3 g</t>
  </si>
  <si>
    <t>LCR11050</t>
  </si>
  <si>
    <r>
      <t xml:space="preserve">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LIFTING CODE </t>
    </r>
    <r>
      <rPr>
        <sz val="10"/>
        <color theme="1" tint="0.34998626667073579"/>
        <rFont val="Calibri"/>
        <family val="2"/>
        <charset val="238"/>
        <scheme val="minor"/>
      </rPr>
      <t>Hydratační liftingový krém</t>
    </r>
  </si>
  <si>
    <t>LCR12050</t>
  </si>
  <si>
    <r>
      <t>Nourishing Cream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vyplňující krém</t>
    </r>
  </si>
  <si>
    <t>LCR13030</t>
  </si>
  <si>
    <r>
      <t xml:space="preserve">Eye/Lip Cream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Liftingový a vyplňující krém okolo očí a rtů </t>
    </r>
  </si>
  <si>
    <t>AGƎ BEAUTY SECRET - globální omlazení, probuzení vitálního kódu pleti</t>
  </si>
  <si>
    <t>AGR21030</t>
  </si>
  <si>
    <r>
      <t xml:space="preserve">AGƎ The Serum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Sérum </t>
    </r>
  </si>
  <si>
    <t>AGR11050</t>
  </si>
  <si>
    <r>
      <t xml:space="preserve">AGƎ The Cream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Krém</t>
    </r>
  </si>
  <si>
    <t>AGR12050</t>
  </si>
  <si>
    <r>
      <t xml:space="preserve">AGƎ The Emulsion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Emulze</t>
    </r>
  </si>
  <si>
    <t>AGR13030</t>
  </si>
  <si>
    <r>
      <t xml:space="preserve">AGƎ The Cream Eye/Lip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Krém na okolí očí a rtů</t>
    </r>
  </si>
  <si>
    <t>DETAILS OF BEAUTY - okolí očí a rtů s kmenovými buňkami, caviárem a retinolem</t>
  </si>
  <si>
    <t>E4100060</t>
  </si>
  <si>
    <r>
      <t xml:space="preserve">Lifting / Relaxing Mask Eye/Lip / </t>
    </r>
    <r>
      <rPr>
        <b/>
        <sz val="10"/>
        <color theme="1" tint="0.34998626667073579"/>
        <rFont val="Calibri"/>
        <family val="2"/>
        <charset val="238"/>
        <scheme val="minor"/>
      </rPr>
      <t>DETAILS OF BEAUTY</t>
    </r>
    <r>
      <rPr>
        <sz val="10"/>
        <color theme="1" tint="0.34998626667073579"/>
        <rFont val="Calibri"/>
        <family val="2"/>
        <charset val="238"/>
        <scheme val="minor"/>
      </rPr>
      <t xml:space="preserve"> Liftingová a relaxační maska na okolí očí a rtů s obsahem zelených řas</t>
    </r>
  </si>
  <si>
    <t>Sáček 5x 15 ml</t>
  </si>
  <si>
    <t>PÉČE PRO MUŽE</t>
  </si>
  <si>
    <t>Tuba 50 ml</t>
  </si>
  <si>
    <t>PÉČE O OBLIČEJ  TĚLO</t>
  </si>
  <si>
    <t>SUNDEFENSE - sluneční péče na opalování, anti-aging, po kosmetických ošetřeních</t>
  </si>
  <si>
    <t>SDR15050</t>
  </si>
  <si>
    <t>SDR13050</t>
  </si>
  <si>
    <t>SUNDEFENSE - sluneční péče před, na a po opalování</t>
  </si>
  <si>
    <t>SDR53150</t>
  </si>
  <si>
    <t>Tuba 150 ml</t>
  </si>
  <si>
    <t>SDR18150</t>
  </si>
  <si>
    <t>SDR17150</t>
  </si>
  <si>
    <t>SDR16150</t>
  </si>
  <si>
    <t>SDR54150</t>
  </si>
  <si>
    <t>PÉČE O TĚLO</t>
  </si>
  <si>
    <t xml:space="preserve">BODY CONCEPT </t>
  </si>
  <si>
    <t>RITUAL - peeling, čištění, hydratace výživa, wellness</t>
  </si>
  <si>
    <t>BCR71650</t>
  </si>
  <si>
    <r>
      <t xml:space="preserve">THALASSO Force scrub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THALASSO FORCE peeling s mořskou solí </t>
    </r>
  </si>
  <si>
    <t>Kelímek 650 gr</t>
  </si>
  <si>
    <t>BCR72250</t>
  </si>
  <si>
    <r>
      <t xml:space="preserve">EXFODUO gommage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EXFODUO gomáž s dvojím účinkem </t>
    </r>
  </si>
  <si>
    <t>Tuba 250 ml</t>
  </si>
  <si>
    <t>BCR51250</t>
  </si>
  <si>
    <r>
      <t>VITALITY shower gel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VITALITY energizující sprchový gel </t>
    </r>
  </si>
  <si>
    <t>BCR31250</t>
  </si>
  <si>
    <r>
      <t xml:space="preserve">HYDRASOURCE body lotion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HYDRASOURCE hydratační tělové mléko </t>
    </r>
  </si>
  <si>
    <t>BCR16050</t>
  </si>
  <si>
    <r>
      <t xml:space="preserve">SILKY TOUCH hand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SILKY TOUCH hedvábný krém na ruce </t>
    </r>
  </si>
  <si>
    <t>BCR50200</t>
  </si>
  <si>
    <t>Tuba 200 ml</t>
  </si>
  <si>
    <t>PRIME - drenážní, redukční a zpevňující</t>
  </si>
  <si>
    <t>BCR11250</t>
  </si>
  <si>
    <r>
      <t xml:space="preserve">REDUCEL active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REDUCELL aktivní krém </t>
    </r>
  </si>
  <si>
    <t>BCR12250</t>
  </si>
  <si>
    <r>
      <t xml:space="preserve">PRO-SLIM saline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>PRO-SLIM krém s mořskou solí</t>
    </r>
  </si>
  <si>
    <t>BCR13250</t>
  </si>
  <si>
    <r>
      <t xml:space="preserve">LIPOACTIVE thermo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 xml:space="preserve">LIPOACTIVE termo krém </t>
    </r>
  </si>
  <si>
    <t>BCR14250</t>
  </si>
  <si>
    <r>
      <t xml:space="preserve">SKIN TONE elasticizing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SKIN TONE krém pro zvýšení elasticity </t>
    </r>
  </si>
  <si>
    <t>BCR81150</t>
  </si>
  <si>
    <r>
      <t xml:space="preserve">PHYTOVITAMIN dry oil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PHYTOVITAMIN vítamínový suchý olej </t>
    </r>
  </si>
  <si>
    <t>Flakon 150 ml</t>
  </si>
  <si>
    <t>BCR15250</t>
  </si>
  <si>
    <r>
      <t xml:space="preserve">NUTRISENSE wellness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>NUTRISENSE výživný wellness krém</t>
    </r>
  </si>
  <si>
    <t>Kelímek 250 ml</t>
  </si>
  <si>
    <t>*Na tyto trvale snížené ceny se nevztahují žádné další akce nebo cenová zvýhodnění</t>
  </si>
  <si>
    <t>Celkem bez DPH</t>
  </si>
  <si>
    <t>Celkem s DPH</t>
  </si>
  <si>
    <t xml:space="preserve">VOC    bez DPH </t>
  </si>
  <si>
    <t>DAILY RITUAL - přípraná fáze na profesionální ošetření</t>
  </si>
  <si>
    <t>DRP30500</t>
  </si>
  <si>
    <t>Flakon 500 ml</t>
  </si>
  <si>
    <t>DRP40500</t>
  </si>
  <si>
    <t>DRP31500</t>
  </si>
  <si>
    <t>DRP41500</t>
  </si>
  <si>
    <t>DRP32500</t>
  </si>
  <si>
    <t>DRP42500</t>
  </si>
  <si>
    <t>DRP50500</t>
  </si>
  <si>
    <t>DRP43500</t>
  </si>
  <si>
    <t>DRP60200</t>
  </si>
  <si>
    <t>DRP70200</t>
  </si>
  <si>
    <t>DRP10200</t>
  </si>
  <si>
    <t>DRP90200</t>
  </si>
  <si>
    <t>DRP11050</t>
  </si>
  <si>
    <t>BIOAROMA - esenciální oleje na masáže</t>
  </si>
  <si>
    <t>O1200030</t>
  </si>
  <si>
    <t>O1100030</t>
  </si>
  <si>
    <t>O1150030</t>
  </si>
  <si>
    <t>O1050030</t>
  </si>
  <si>
    <t>AQUA+ hydratační ošetření</t>
  </si>
  <si>
    <t>LPP21050</t>
  </si>
  <si>
    <t>Ampule 10x 5 ml</t>
  </si>
  <si>
    <t>LPP11200</t>
  </si>
  <si>
    <t>LPP61200</t>
  </si>
  <si>
    <t>PURA+ ošetření obnovuje čistotu a pH</t>
  </si>
  <si>
    <t>LPP23050</t>
  </si>
  <si>
    <t>LPP13200</t>
  </si>
  <si>
    <t>LPP63200</t>
  </si>
  <si>
    <t>LPP24050</t>
  </si>
  <si>
    <t>LPP14200</t>
  </si>
  <si>
    <t>LPP64200</t>
  </si>
  <si>
    <t>VITA+ ošetřění dodává vitalitu a výživu</t>
  </si>
  <si>
    <t>LPP22050</t>
  </si>
  <si>
    <t>LPP12200</t>
  </si>
  <si>
    <t>LPP62200</t>
  </si>
  <si>
    <t>24.7 NATURALBALANCE - vitamínové, mineralizační a okysličující ošetření</t>
  </si>
  <si>
    <t>NBP41400</t>
  </si>
  <si>
    <t>Flakon 400 ml</t>
  </si>
  <si>
    <t>NBP42400</t>
  </si>
  <si>
    <t>NBP61200</t>
  </si>
  <si>
    <t>NBP11200</t>
  </si>
  <si>
    <t>NBP51200</t>
  </si>
  <si>
    <t>DSP21050</t>
  </si>
  <si>
    <t>DSP11200</t>
  </si>
  <si>
    <t>DSP61200</t>
  </si>
  <si>
    <t>Sáček 10x 20 gr</t>
  </si>
  <si>
    <t>PRIMALUCE EXFORADIANCE - chemický peeling</t>
  </si>
  <si>
    <t>C2100430</t>
  </si>
  <si>
    <t>Flakon 430 ml</t>
  </si>
  <si>
    <t>C2150430</t>
  </si>
  <si>
    <t>C2700050</t>
  </si>
  <si>
    <t>Flakon 50 ml</t>
  </si>
  <si>
    <t>C2400050</t>
  </si>
  <si>
    <t>Ampule 10x 4 ml</t>
  </si>
  <si>
    <t>C2500050</t>
  </si>
  <si>
    <t>C2750050</t>
  </si>
  <si>
    <t>C2350200</t>
  </si>
  <si>
    <t>C2250200</t>
  </si>
  <si>
    <t>C2200200</t>
  </si>
  <si>
    <t>DOP21050</t>
  </si>
  <si>
    <t>DOP11200</t>
  </si>
  <si>
    <t>DOP61250</t>
  </si>
  <si>
    <t>Sáček 10x 25 ml</t>
  </si>
  <si>
    <t xml:space="preserve">LIFTING CODE DIFFUSION FILLER - liftingové ošetření a vyplnění </t>
  </si>
  <si>
    <t>LCP01210</t>
  </si>
  <si>
    <t>Ampule 5 x 5ml                 Ampule 5 x 5ml               Sáček 5 ks</t>
  </si>
  <si>
    <t>AGƎ BEAUTY SECRET - ošetření pro globální omlazení zralé pleti</t>
  </si>
  <si>
    <t>AGP01065</t>
  </si>
  <si>
    <t>Ampule 5 x 4ml                 Ampule 5 x 8ml               Sáček 5 ks</t>
  </si>
  <si>
    <t>DETAILS OF BEAUTY - ošetření okolí očí a rtů s kmenovými buňkami, caviárem a retinolem</t>
  </si>
  <si>
    <t>E4000140</t>
  </si>
  <si>
    <t xml:space="preserve">Sáček 10 ks Perlič. 10 x 0,3g                 Tuba 15ml               </t>
  </si>
  <si>
    <t>TĚLOVÉ OŠETŘENÍ</t>
  </si>
  <si>
    <t>BODY CONCEPT - drenážní, redukční azpevňujícíc ošetření těla</t>
  </si>
  <si>
    <t>BCP71000</t>
  </si>
  <si>
    <t>Dóza 1 kg</t>
  </si>
  <si>
    <t>BCP51200</t>
  </si>
  <si>
    <t>BCP21100</t>
  </si>
  <si>
    <t>BCP22100</t>
  </si>
  <si>
    <t>BCP23100</t>
  </si>
  <si>
    <t>BCP61000</t>
  </si>
  <si>
    <t>BCP62000</t>
  </si>
  <si>
    <t>BCP63000</t>
  </si>
  <si>
    <t>BCP91750</t>
  </si>
  <si>
    <t>3x 250 ml 6 ks</t>
  </si>
  <si>
    <t>BCP81500</t>
  </si>
  <si>
    <t>BCP11000</t>
  </si>
  <si>
    <t>BCP31000</t>
  </si>
  <si>
    <t>Lahev 1 000 ml</t>
  </si>
  <si>
    <t>FOLIE</t>
  </si>
  <si>
    <t>Polyethylenový zábalový přehoz 200x160 cm</t>
  </si>
  <si>
    <t>1 ks</t>
  </si>
  <si>
    <r>
      <t xml:space="preserve">Mask Intense Moisturizer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maska</t>
    </r>
  </si>
  <si>
    <r>
      <t xml:space="preserve">Nectar Vitamin C+E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Sérum s vitamínem C+E</t>
    </r>
  </si>
  <si>
    <r>
      <t xml:space="preserve">Mineralvit C+E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Mineralvit C+E</t>
    </r>
  </si>
  <si>
    <r>
      <t xml:space="preserve">O2 Mineral Gel Mask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Gelová maska O2 Mineral</t>
    </r>
  </si>
  <si>
    <r>
      <t xml:space="preserve">Cleasing Gel Exfoliating-Renovating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čistící gel PHA-AHA</t>
    </r>
  </si>
  <si>
    <r>
      <t xml:space="preserve">Lotion Renovating-Illuminating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tonikum PHA-AHA</t>
    </r>
  </si>
  <si>
    <r>
      <t xml:space="preserve">FLUID Exfoliating-Activepeel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activepeel fluid 20% AHA</t>
    </r>
  </si>
  <si>
    <r>
      <t xml:space="preserve">FLUID Exfoliating-Hydrating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hydratační fluid 40% PHA-AHA</t>
    </r>
  </si>
  <si>
    <r>
      <t xml:space="preserve">FLUID Exfoliating-Illuminating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zesvětlující fluid 40% AHA</t>
    </r>
  </si>
  <si>
    <r>
      <t xml:space="preserve">FLUID Exfoliating-Activepeel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activepeel fluid 50% AHA </t>
    </r>
  </si>
  <si>
    <r>
      <t xml:space="preserve">Compensating Serum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Kompenzační sérum</t>
    </r>
  </si>
  <si>
    <r>
      <t xml:space="preserve">Cream Renovating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krém</t>
    </r>
  </si>
  <si>
    <r>
      <t xml:space="preserve">Mask Brightening-Illuminating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bělící maska AHA</t>
    </r>
  </si>
  <si>
    <r>
      <t xml:space="preserve">Cream Intense Radiance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krém RADIANCE </t>
    </r>
  </si>
  <si>
    <r>
      <t xml:space="preserve">Peel-Off Mask Revitalizing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Alginátová revitalizační maska </t>
    </r>
  </si>
  <si>
    <r>
      <t xml:space="preserve">Exfo Marine Salt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EXFO MARINE peeling s krystalky mořské soli </t>
    </r>
  </si>
  <si>
    <r>
      <t xml:space="preserve">Glyco Peel AHA Renewing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GLYCO PEEL AHA reg. fluid s kys. AHA </t>
    </r>
  </si>
  <si>
    <r>
      <t xml:space="preserve">Drn Active Anti-Water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DRN ACTIVE odvodňující koncentrát </t>
    </r>
  </si>
  <si>
    <r>
      <t xml:space="preserve">Lipoactive Thermogenic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LIPOACTIVE zahřívající koncentrát </t>
    </r>
  </si>
  <si>
    <r>
      <t xml:space="preserve">Algo DRN Sea Mud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ALGO DRN odvodňující mořské bahno</t>
    </r>
  </si>
  <si>
    <r>
      <t xml:space="preserve">Thermoshape Volcanic Mud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THERMOSHAPE zahřívající sopečné bahno </t>
    </r>
  </si>
  <si>
    <r>
      <t xml:space="preserve">Tone &amp; Shine Wrap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>TONE &amp; SHINE vypínající zábal z bílých květů</t>
    </r>
  </si>
  <si>
    <r>
      <t xml:space="preserve">Drn Cell Oil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DRN CELL drenážní olej</t>
    </r>
  </si>
  <si>
    <r>
      <t xml:space="preserve">Liposhape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LIPOSHAPE redukční krém </t>
    </r>
  </si>
  <si>
    <t>MINIATURY</t>
  </si>
  <si>
    <t>TYP</t>
  </si>
  <si>
    <t xml:space="preserve">VOC               bez DPH </t>
  </si>
  <si>
    <t>VOC                     vč. DPH</t>
  </si>
  <si>
    <t>VZORKY PRODEJNÍCH PRODUKTŮ</t>
  </si>
  <si>
    <t>VZOREK</t>
  </si>
  <si>
    <t>XLP21</t>
  </si>
  <si>
    <t>XLP11</t>
  </si>
  <si>
    <t>XLP12</t>
  </si>
  <si>
    <t>XPL51</t>
  </si>
  <si>
    <t>XPL23</t>
  </si>
  <si>
    <t>XPL16</t>
  </si>
  <si>
    <t>XLP15</t>
  </si>
  <si>
    <t>XLP24</t>
  </si>
  <si>
    <t>XLP17</t>
  </si>
  <si>
    <t>XLP18</t>
  </si>
  <si>
    <t>XLP22</t>
  </si>
  <si>
    <t>XLP13</t>
  </si>
  <si>
    <t>XLP14</t>
  </si>
  <si>
    <t>XNB61</t>
  </si>
  <si>
    <t>XNB11</t>
  </si>
  <si>
    <t>XNB12</t>
  </si>
  <si>
    <t>XDS21</t>
  </si>
  <si>
    <t>XDS13</t>
  </si>
  <si>
    <t>XDS12</t>
  </si>
  <si>
    <t>XDS11</t>
  </si>
  <si>
    <t>XDO22</t>
  </si>
  <si>
    <t>XDO13</t>
  </si>
  <si>
    <t>XDO21</t>
  </si>
  <si>
    <t>XDO11</t>
  </si>
  <si>
    <t>XDO12</t>
  </si>
  <si>
    <t>XDO14</t>
  </si>
  <si>
    <t>XLC21</t>
  </si>
  <si>
    <t>XLC11</t>
  </si>
  <si>
    <t>XLC12</t>
  </si>
  <si>
    <t>XLC13</t>
  </si>
  <si>
    <t>XSD15</t>
  </si>
  <si>
    <t>XSD13B</t>
  </si>
  <si>
    <t>XBC71</t>
  </si>
  <si>
    <t>XBC72</t>
  </si>
  <si>
    <t>XBC31</t>
  </si>
  <si>
    <t>XBC50</t>
  </si>
  <si>
    <t>XBC11</t>
  </si>
  <si>
    <t>XBC12</t>
  </si>
  <si>
    <t>XBC13</t>
  </si>
  <si>
    <t>XBC14</t>
  </si>
  <si>
    <t>XBC81</t>
  </si>
  <si>
    <t>XBC15</t>
  </si>
  <si>
    <t xml:space="preserve">VYBAVENÍ DO KABINY </t>
  </si>
  <si>
    <t>TEXTIL</t>
  </si>
  <si>
    <t>V0250025</t>
  </si>
  <si>
    <t>Sada ručníků s logem - 5 ks (1 velký, 2 střední, 2 malé)</t>
  </si>
  <si>
    <t>V0050005</t>
  </si>
  <si>
    <t>COPRILETTO</t>
  </si>
  <si>
    <t>V0500050</t>
  </si>
  <si>
    <t>V0450045</t>
  </si>
  <si>
    <t>-</t>
  </si>
  <si>
    <t>V0350035</t>
  </si>
  <si>
    <t>UNIFORMY</t>
  </si>
  <si>
    <t>UNIFORMA</t>
  </si>
  <si>
    <t>V0800005</t>
  </si>
  <si>
    <t>V0800010</t>
  </si>
  <si>
    <t>V0800015</t>
  </si>
  <si>
    <t>V0850005</t>
  </si>
  <si>
    <t>V0850010</t>
  </si>
  <si>
    <t>V0850015</t>
  </si>
  <si>
    <t>V0600005</t>
  </si>
  <si>
    <t>V0600010</t>
  </si>
  <si>
    <t>V0600015</t>
  </si>
  <si>
    <t>V0650005</t>
  </si>
  <si>
    <t>V0650010</t>
  </si>
  <si>
    <t>V0650015</t>
  </si>
  <si>
    <t>PARANANZAW</t>
  </si>
  <si>
    <t>DOPLŇKY</t>
  </si>
  <si>
    <t>PENNELLO1</t>
  </si>
  <si>
    <t>Štětec ve tvaru vějíře s umělými štětinami</t>
  </si>
  <si>
    <t>PENNELLOLUNGO</t>
  </si>
  <si>
    <t>PENNELLOCORTO</t>
  </si>
  <si>
    <t>PENNELLO</t>
  </si>
  <si>
    <t>CIOTOLAT1541</t>
  </si>
  <si>
    <t>CIOTOLAT6003</t>
  </si>
  <si>
    <t>TIŠTĚNÝ MARKETING</t>
  </si>
  <si>
    <t>LETÁČKY</t>
  </si>
  <si>
    <t>KATALOG</t>
  </si>
  <si>
    <t>222B</t>
  </si>
  <si>
    <t>TISK</t>
  </si>
  <si>
    <t>DP</t>
  </si>
  <si>
    <t>Dárková poukázka DL</t>
  </si>
  <si>
    <t>ZK</t>
  </si>
  <si>
    <t>KK</t>
  </si>
  <si>
    <t>Karta klienta A4 oboustranná (kartotéční list)</t>
  </si>
  <si>
    <t>STOJANY</t>
  </si>
  <si>
    <t>MARKETING PODPORA PRODEJE</t>
  </si>
  <si>
    <t>TAŠTIČKY</t>
  </si>
  <si>
    <t>SHOPPER9</t>
  </si>
  <si>
    <t>SHOPPER10</t>
  </si>
  <si>
    <t>vč. DPH</t>
  </si>
  <si>
    <r>
      <t>Sérum Vitamin C 15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DE-OX</t>
    </r>
    <r>
      <rPr>
        <sz val="10"/>
        <color theme="1" tint="0.34998626667073579"/>
        <rFont val="Calibri"/>
        <family val="2"/>
        <charset val="238"/>
        <scheme val="minor"/>
      </rPr>
      <t xml:space="preserve"> Sérum s vitamínem C 15%</t>
    </r>
  </si>
  <si>
    <r>
      <t>Lifting Filling Ttreatment / Set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LIFTING CODE 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TRVALE SNÍŽENÁ CENA *   </t>
    </r>
    <r>
      <rPr>
        <sz val="10"/>
        <color theme="3" tint="-0.249977111117893"/>
        <rFont val="Calibri"/>
        <family val="2"/>
        <charset val="238"/>
        <scheme val="minor"/>
      </rPr>
      <t xml:space="preserve">                                               (Koncentrované vyplňující sérum + Liftingová emulze + Maska Biomatrice)</t>
    </r>
  </si>
  <si>
    <r>
      <t xml:space="preserve">The Premium Treatment / Set </t>
    </r>
    <r>
      <rPr>
        <b/>
        <sz val="10"/>
        <color theme="3" tint="-0.249977111117893"/>
        <rFont val="Calibri"/>
        <family val="2"/>
        <charset val="238"/>
        <scheme val="minor"/>
      </rPr>
      <t>AGƎ Beauty Secret</t>
    </r>
    <r>
      <rPr>
        <sz val="10"/>
        <color theme="3" tint="-0.249977111117893"/>
        <rFont val="Calibri"/>
        <family val="2"/>
        <charset val="238"/>
        <scheme val="minor"/>
      </rPr>
      <t xml:space="preserve"> 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TRVALE SNÍŽENÁ CENA*  </t>
    </r>
    <r>
      <rPr>
        <sz val="10"/>
        <color theme="3" tint="-0.249977111117893"/>
        <rFont val="Calibri"/>
        <family val="2"/>
        <charset val="238"/>
        <scheme val="minor"/>
      </rPr>
      <t xml:space="preserve">                                                      (Sérum Triple Perfection + Maska Ionic Energy + Sérum maska) </t>
    </r>
  </si>
  <si>
    <r>
      <t xml:space="preserve">Eye and Lip Antiaging Revitality Treatment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Details of Beauty </t>
    </r>
    <r>
      <rPr>
        <sz val="10"/>
        <color theme="1" tint="0.34998626667073579"/>
        <rFont val="Calibri"/>
        <family val="2"/>
        <charset val="238"/>
        <scheme val="minor"/>
      </rPr>
      <t>set                        (Liftingová a uvolňující maska + Perličkové kapsle + Krém)</t>
    </r>
  </si>
  <si>
    <r>
      <t xml:space="preserve">Tonactive Elasticing Concentrate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 xml:space="preserve">TONACTIVE elasticity koncentrát </t>
    </r>
  </si>
  <si>
    <r>
      <t>Scuplpt &amp; Drn Bandage / B</t>
    </r>
    <r>
      <rPr>
        <b/>
        <sz val="10"/>
        <color theme="3" tint="-0.249977111117893"/>
        <rFont val="Calibri"/>
        <family val="2"/>
        <charset val="238"/>
        <scheme val="minor"/>
      </rPr>
      <t>ODY CONCEPT</t>
    </r>
    <r>
      <rPr>
        <sz val="10"/>
        <color theme="3" tint="-0.249977111117893"/>
        <rFont val="Calibri"/>
        <family val="2"/>
        <charset val="238"/>
        <scheme val="minor"/>
      </rPr>
      <t xml:space="preserve"> SCULPT &amp; DRN bandáže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TRVALE SNÍŽENÁ CENA*</t>
    </r>
  </si>
  <si>
    <r>
      <t xml:space="preserve">Hydrosource Body Lotion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HYDRASOURCE hydratační tělové mléko </t>
    </r>
  </si>
  <si>
    <t>Celkem vč. DPH</t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</si>
  <si>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Intenzivní hydratační sérum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</si>
  <si>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</si>
  <si>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AQUA+ </t>
    </r>
    <r>
      <rPr>
        <sz val="8"/>
        <color theme="1" tint="0.34998626667073579"/>
        <rFont val="Calibri"/>
        <family val="2"/>
        <charset val="238"/>
        <scheme val="minor"/>
      </rPr>
      <t>Hydratační gel na oční okolí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</si>
  <si>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Normalizační sérum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</si>
  <si>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Kyselý krém na vyrovnání pH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</si>
  <si>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DOLCE+ </t>
    </r>
    <r>
      <rPr>
        <sz val="8"/>
        <color theme="1" tint="0.34998626667073579"/>
        <rFont val="Calibri"/>
        <family val="2"/>
        <charset val="238"/>
        <scheme val="minor"/>
      </rPr>
      <t>Intenzivní zklidňující sérum-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</si>
  <si>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DOLCE+ </t>
    </r>
    <r>
      <rPr>
        <sz val="8"/>
        <color theme="1" tint="0.34998626667073579"/>
        <rFont val="Calibri"/>
        <family val="2"/>
        <charset val="238"/>
        <scheme val="minor"/>
      </rPr>
      <t xml:space="preserve"> Zklidňující výživný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</si>
  <si>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Krém Vitamin C Fusion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</si>
  <si>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Krém Botanical O2 -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</si>
  <si>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24.7 </t>
    </r>
    <r>
      <rPr>
        <sz val="8"/>
        <color theme="1" tint="0.34998626667073579"/>
        <rFont val="Calibri"/>
        <family val="2"/>
        <charset val="238"/>
        <scheme val="minor"/>
      </rPr>
      <t>Krém Phytomineral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</si>
  <si>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Exfoliační regenerační sérum 15% PHA-AHA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</si>
  <si>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PRIMALUCE </t>
    </r>
    <r>
      <rPr>
        <sz val="8"/>
        <color theme="1" tint="0.34998626667073579"/>
        <rFont val="Calibri"/>
        <family val="2"/>
        <charset val="238"/>
        <scheme val="minor"/>
      </rPr>
      <t>Exfoliační zesvětlující sérum 15% AHA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</si>
  <si>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regenerační krém AHA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</si>
  <si>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PRIMALUCE </t>
    </r>
    <r>
      <rPr>
        <sz val="8"/>
        <color theme="1" tint="0.34998626667073579"/>
        <rFont val="Calibri"/>
        <family val="2"/>
        <charset val="238"/>
        <scheme val="minor"/>
      </rPr>
      <t>Výživný regenerační krém PHA-AHA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</si>
  <si>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PRIMALUCE </t>
    </r>
    <r>
      <rPr>
        <sz val="8"/>
        <color theme="1" tint="0.34998626667073579"/>
        <rFont val="Calibri"/>
        <family val="2"/>
        <charset val="238"/>
        <scheme val="minor"/>
      </rPr>
      <t>Zesvětlující a rozjasňujícíc emulze AHA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</si>
  <si>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a zesvětlující krém na okolí očí a rtů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</si>
  <si>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Sérum essential C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</si>
  <si>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Krém essential C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</si>
  <si>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Booster sérum Pover C 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</si>
  <si>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Intenzivní reparační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</si>
  <si>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Krém s ochranným štítem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</si>
  <si>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Intenzivní reparační krém na okolí očí a rtů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</si>
  <si>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LIFTING CODE </t>
    </r>
    <r>
      <rPr>
        <sz val="8"/>
        <color theme="1" tint="0.34998626667073579"/>
        <rFont val="Calibri"/>
        <family val="2"/>
        <charset val="238"/>
        <scheme val="minor"/>
      </rPr>
      <t>Vyplňující sérum s kyselinou hyaluronovou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</si>
  <si>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liftingový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</si>
  <si>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Výživný vyplňující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</si>
  <si>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Liftingový a vyplňující krém okolo očí a rtů 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</si>
  <si>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Sérum 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</si>
  <si>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Krém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</si>
  <si>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Emulze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</si>
  <si>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AGƎ </t>
    </r>
    <r>
      <rPr>
        <sz val="8"/>
        <color theme="1" tint="0.34998626667073579"/>
        <rFont val="Calibri"/>
        <family val="2"/>
        <charset val="238"/>
        <scheme val="minor"/>
      </rPr>
      <t>Krém na okolí očí a rtů -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</si>
  <si>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 xml:space="preserve"> THALASSO FORCE peeling s mořskou solí - Sáček 40 gr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</si>
  <si>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EXFODUO gomáž s dvojím účinkem - Sáček 20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</si>
  <si>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HYDRASOURCE hydratační tělové mléko - Sáček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</si>
  <si>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REDUCELL aktivní krém - Sáček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</si>
  <si>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 xml:space="preserve"> PRO-SLIM krém s mořskou solí - Sáček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</si>
  <si>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LIPOACTIVE termo krém - Sáček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</si>
  <si>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>SKIN TONE krém pro zvýšení elasticity  - Sáček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</si>
  <si>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PHYTOVITAMIN vítamínový suchý olej - Sáček 5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</si>
  <si>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>NUTRISENSE výživný wellness krém- Sáček 10 ml</t>
    </r>
  </si>
  <si>
    <t>MARKETING STOJANY</t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</si>
  <si>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hydratační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</si>
  <si>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hydratační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</si>
  <si>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na citlivou pleť</t>
    </r>
  </si>
  <si>
    <r>
      <t xml:space="preserve">Gel Cleansing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gel na mastnou pleť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</si>
  <si>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Tonikum hydratační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</si>
  <si>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na citlivou pleť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</si>
  <si>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na mastnou pleť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</si>
  <si>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energizující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</si>
  <si>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Tonikum energizující</t>
    </r>
  </si>
  <si>
    <r>
      <t xml:space="preserve">Mask Exfoliating / 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Enzymatická peelingová maska</t>
    </r>
  </si>
  <si>
    <r>
      <t xml:space="preserve">Eye Make-Up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Dvoufázový odličovač na oči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</si>
  <si>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Eye Patch Extreme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Oční maska Extreme Comfort</t>
    </r>
    <r>
      <rPr>
        <sz val="10"/>
        <color theme="1" tint="0.499984740745262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rgb="FFFF0000"/>
        <rFont val="Calibri"/>
        <family val="2"/>
        <charset val="238"/>
        <scheme val="minor"/>
      </rPr>
      <t xml:space="preserve">TRVALE SNÍŽENÁ CENA* </t>
    </r>
  </si>
  <si>
    <r>
      <t>Microgel Scrub / 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Peelingový Mikrogel</t>
    </r>
  </si>
  <si>
    <r>
      <t xml:space="preserve">Cream  Equilibrium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Krém Equilibrium</t>
    </r>
  </si>
  <si>
    <r>
      <t xml:space="preserve">Eye Contour Cream Mask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Maska na oči</t>
    </r>
  </si>
  <si>
    <r>
      <t xml:space="preserve">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krém</t>
    </r>
  </si>
  <si>
    <r>
      <t xml:space="preserve">Supermoisturizing Cream/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Super hydratační krém</t>
    </r>
  </si>
  <si>
    <r>
      <t xml:space="preserve">Relaxing EQL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RELAXING EQL (relaxační)</t>
    </r>
  </si>
  <si>
    <r>
      <t xml:space="preserve">Energy DRN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ENERGY DRN (drenážní)</t>
    </r>
  </si>
  <si>
    <r>
      <t xml:space="preserve">Softening DEC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SOFTENING DEC (zklidňující-posilující)</t>
    </r>
  </si>
  <si>
    <r>
      <t xml:space="preserve">Normalizing DTX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NORMALIZING</t>
    </r>
    <r>
      <rPr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sz val="9"/>
        <color theme="1" tint="0.34998626667073579"/>
        <rFont val="Calibri"/>
        <family val="2"/>
        <charset val="238"/>
        <scheme val="minor"/>
      </rPr>
      <t>DTX (normalizační - čistící)</t>
    </r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</si>
  <si>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Super hydratační krém - Sáček 3 ml</t>
    </r>
  </si>
  <si>
    <r>
      <t xml:space="preserve">CREAM T-ZONE MATTIFIER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Matující krém T-zone  </t>
    </r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</si>
  <si>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Matujícíkrém  T-zone - Sáček 3 ml</t>
    </r>
  </si>
  <si>
    <r>
      <t xml:space="preserve">Cream Soothing Moisturizing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hydratační krém</t>
    </r>
  </si>
  <si>
    <r>
      <rPr>
        <b/>
        <sz val="8"/>
        <color theme="1" tint="0.34998626667073579"/>
        <rFont val="Calibri"/>
        <family val="2"/>
        <charset val="238"/>
        <scheme val="minor"/>
      </rPr>
      <t>DOLCE+</t>
    </r>
    <r>
      <rPr>
        <sz val="8"/>
        <color theme="1" tint="0.34998626667073579"/>
        <rFont val="Calibri"/>
        <family val="2"/>
        <charset val="238"/>
        <scheme val="minor"/>
      </rPr>
      <t xml:space="preserve"> Zklidňující hydratační krém - Sáček 3 ml</t>
    </r>
  </si>
  <si>
    <r>
      <t xml:space="preserve">Nectar In Drops Revitalizi Revitalizing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Revitalizační sérum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</si>
  <si>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VITA+ </t>
    </r>
    <r>
      <rPr>
        <sz val="8"/>
        <color theme="1" tint="0.34998626667073579"/>
        <rFont val="Calibri"/>
        <family val="2"/>
        <charset val="238"/>
        <scheme val="minor"/>
      </rPr>
      <t>Revitalizační sérum - Sáček 2 ml</t>
    </r>
  </si>
  <si>
    <r>
      <t xml:space="preserve">Nectar In Drops Revitalizing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VITA+ </t>
    </r>
    <r>
      <rPr>
        <sz val="10"/>
        <color theme="1" tint="0.34998626667073579"/>
        <rFont val="Calibri"/>
        <family val="2"/>
        <charset val="238"/>
        <scheme val="minor"/>
      </rPr>
      <t>Revitalizační sérum</t>
    </r>
  </si>
  <si>
    <r>
      <t xml:space="preserve">Mask Revitalizing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Revitalizační maska</t>
    </r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</si>
  <si>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Vyživný krém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</si>
  <si>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Super výživný krém  - Sáček 3 ml</t>
    </r>
  </si>
  <si>
    <r>
      <t xml:space="preserve">Phyto Duo Gommage Apricot Kernel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Enzymatická gomáž PHYTO DUO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</si>
  <si>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Enzymatická gomáž PHYTO DUO - Sáček 10 ml</t>
    </r>
  </si>
  <si>
    <t>UNIFS</t>
  </si>
  <si>
    <t>UNIFM</t>
  </si>
  <si>
    <t>UNIFL</t>
  </si>
  <si>
    <r>
      <t xml:space="preserve">Cleansing Makeup Remover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Micelarní voda - čistící odličovač Aqua Floral </t>
    </r>
  </si>
  <si>
    <r>
      <t xml:space="preserve">Cleansing Makeup Remover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24.7 </t>
    </r>
    <r>
      <rPr>
        <sz val="10"/>
        <color theme="1" tint="0.34998626667073579"/>
        <rFont val="Calibri"/>
        <family val="2"/>
        <charset val="238"/>
        <scheme val="minor"/>
      </rPr>
      <t xml:space="preserve">Micelarní voda - čistící odličovač Aqua Floral </t>
    </r>
  </si>
  <si>
    <r>
      <t xml:space="preserve">Aqua Fruits Energizing Lotion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24.7 </t>
    </r>
    <r>
      <rPr>
        <sz val="10"/>
        <color theme="1" tint="0.34998626667073579"/>
        <rFont val="Calibri"/>
        <family val="2"/>
        <charset val="238"/>
        <scheme val="minor"/>
      </rPr>
      <t>Energizující pleťová voda Aqua Fruits</t>
    </r>
  </si>
  <si>
    <r>
      <t xml:space="preserve">Aqua Fruits Energizing Lotion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pleťová voda Aqua Fruits</t>
    </r>
  </si>
  <si>
    <r>
      <t xml:space="preserve">Cream Nourishing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krém</t>
    </r>
  </si>
  <si>
    <r>
      <t xml:space="preserve">Cream Supernourishing 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Super výživný krém  </t>
    </r>
  </si>
  <si>
    <t>Promo celkem bez DPH</t>
  </si>
  <si>
    <t>Promo celkem s DPH</t>
  </si>
  <si>
    <t>ZDARMA (Z KAŽDÉ OBJEDNÁVKY V HODNOTĚ 10 %)</t>
  </si>
  <si>
    <t>XC230</t>
  </si>
  <si>
    <t>XC235</t>
  </si>
  <si>
    <t>XC205</t>
  </si>
  <si>
    <t>XC200</t>
  </si>
  <si>
    <t>XC225</t>
  </si>
  <si>
    <t>XC260</t>
  </si>
  <si>
    <r>
      <t xml:space="preserve">Supermoisturizing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Super hydratační krém profesionál</t>
    </r>
  </si>
  <si>
    <r>
      <t xml:space="preserve">Acid Cream pH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Kyselý krém na vyrovnání pH profesionál</t>
    </r>
  </si>
  <si>
    <r>
      <t xml:space="preserve">Cream Soothing Nourishing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výživný krém profesionál</t>
    </r>
  </si>
  <si>
    <r>
      <t xml:space="preserve">Cream Nourishing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Super výživný krém profesionál</t>
    </r>
  </si>
  <si>
    <t>HODNOTA PRODUKTŮ VOC vč. DPH</t>
  </si>
  <si>
    <t>VOC v KČ       bez DPH</t>
  </si>
  <si>
    <t>VOC v KČ          vč. DPH</t>
  </si>
  <si>
    <t xml:space="preserve">VOC v KČ          bez DPH </t>
  </si>
  <si>
    <t>VOC v KČ       vč. DPH</t>
  </si>
  <si>
    <t>SPATULE</t>
  </si>
  <si>
    <t>XNB13</t>
  </si>
  <si>
    <t>XAG21</t>
  </si>
  <si>
    <t>XAG11</t>
  </si>
  <si>
    <t>XAG12</t>
  </si>
  <si>
    <t>XAG13</t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</si>
  <si>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vitamínové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</si>
  <si>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Tonikum vitamínové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</si>
  <si>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mléko zklidňující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</si>
  <si>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zklidňující</t>
    </r>
  </si>
  <si>
    <r>
      <t xml:space="preserve">Gel Cleansing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gel normalizační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</si>
  <si>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normalizační</t>
    </r>
  </si>
  <si>
    <t>CENOVĚ ZVÝHODNĚNÉ BALÍČKY</t>
  </si>
  <si>
    <t>DK</t>
  </si>
  <si>
    <r>
      <rPr>
        <b/>
        <sz val="14"/>
        <color theme="3" tint="-0.499984740745262"/>
        <rFont val="Calibri"/>
        <family val="2"/>
        <charset val="238"/>
        <scheme val="minor"/>
      </rPr>
      <t xml:space="preserve">OBJEDNÁVKOVÝ FORMULÁŘ                                                                                                </t>
    </r>
    <r>
      <rPr>
        <b/>
        <sz val="11"/>
        <color theme="3" tint="-0.499984740745262"/>
        <rFont val="Calibri"/>
        <family val="2"/>
        <charset val="238"/>
        <scheme val="minor"/>
      </rPr>
      <t>PRODEJNÍ PRODUKTY</t>
    </r>
  </si>
  <si>
    <r>
      <rPr>
        <b/>
        <sz val="14"/>
        <color theme="3" tint="-0.499984740745262"/>
        <rFont val="Calibri"/>
        <family val="2"/>
        <charset val="238"/>
        <scheme val="minor"/>
      </rPr>
      <t xml:space="preserve">OBJEDNÁVKOVÝ FORMULÁŘ </t>
    </r>
    <r>
      <rPr>
        <b/>
        <sz val="11"/>
        <color theme="3" tint="-0.49998474074526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ZDARMA (Z KAŽDÉ OBJEDNÁVKY V HODNOTĚ 10 %)</t>
    </r>
  </si>
  <si>
    <r>
      <rPr>
        <b/>
        <sz val="14"/>
        <color theme="3" tint="-0.499984740745262"/>
        <rFont val="Calibri"/>
        <family val="2"/>
        <charset val="238"/>
        <scheme val="minor"/>
      </rPr>
      <t xml:space="preserve">OBJEDNÁVKOVÝ FORMULÁŘ                                                                                                                    </t>
    </r>
    <r>
      <rPr>
        <b/>
        <sz val="11"/>
        <color theme="3" tint="-0.499984740745262"/>
        <rFont val="Calibri"/>
        <family val="2"/>
        <charset val="238"/>
        <scheme val="minor"/>
      </rPr>
      <t>LIMITOVANÉ EDICE</t>
    </r>
  </si>
  <si>
    <t>OBJEDNÁVKOVÝ FORMULÁŘ                                                                                                                                                KABINETNÍ PRODUKTY</t>
  </si>
  <si>
    <t>DOLCE+ citlivá pleť</t>
  </si>
  <si>
    <t>DOLCE+ ošetření citlivé pleti</t>
  </si>
  <si>
    <t>DRR61015/1</t>
  </si>
  <si>
    <r>
      <rPr>
        <sz val="10"/>
        <color theme="1" tint="0.34998626667073579"/>
        <rFont val="Calibri"/>
        <family val="2"/>
        <charset val="238"/>
        <scheme val="minor"/>
      </rPr>
      <t xml:space="preserve">Eye Patch Extreme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Oční maska Extreme Comfort</t>
    </r>
  </si>
  <si>
    <t>1x2,5 ml</t>
  </si>
  <si>
    <t>6x2,5 ml</t>
  </si>
  <si>
    <t>LPR61200/1</t>
  </si>
  <si>
    <t>Sáček 1x 20 ml</t>
  </si>
  <si>
    <t>LPR63200/1</t>
  </si>
  <si>
    <t>LPR64200/1</t>
  </si>
  <si>
    <t>LPR62200/1</t>
  </si>
  <si>
    <t>DRR90200</t>
  </si>
  <si>
    <t>200 ml</t>
  </si>
  <si>
    <t>LPR19100</t>
  </si>
  <si>
    <t>BCR17003</t>
  </si>
  <si>
    <r>
      <t xml:space="preserve">CRYOACTIVE gel Light Legs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Kryoaktivní gel pro lehké nohy CRYOACTIVE</t>
    </r>
  </si>
  <si>
    <r>
      <t xml:space="preserve">Peptide Pearls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Peptidové perly Intenzivní DUO SÉRUM </t>
    </r>
  </si>
  <si>
    <t>Zákaznická kartička (čtyři různé motivy)</t>
  </si>
  <si>
    <t>BIB</t>
  </si>
  <si>
    <t>KTM</t>
  </si>
  <si>
    <t>KCP</t>
  </si>
  <si>
    <t>PP</t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</si>
  <si>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Cold krém - Sáček 3 ml</t>
    </r>
  </si>
  <si>
    <t>XLP19</t>
  </si>
  <si>
    <t xml:space="preserve">DE-SENSE INSTANT RELIEF - ošetření hypersensitivní pleti </t>
  </si>
  <si>
    <r>
      <t xml:space="preserve">Concentrated Serum  / </t>
    </r>
    <r>
      <rPr>
        <b/>
        <sz val="10"/>
        <color theme="3" tint="-0.249977111117893"/>
        <rFont val="Calibri"/>
        <family val="2"/>
        <charset val="238"/>
        <scheme val="minor"/>
      </rPr>
      <t>DE-SENSE</t>
    </r>
    <r>
      <rPr>
        <sz val="10"/>
        <color theme="3" tint="-0.249977111117893"/>
        <rFont val="Calibri"/>
        <family val="2"/>
        <charset val="238"/>
        <scheme val="minor"/>
      </rPr>
      <t xml:space="preserve"> Koncentrované sérum PENTAPEPTIDE </t>
    </r>
  </si>
  <si>
    <r>
      <t xml:space="preserve">Hydro Nourishing Cream / </t>
    </r>
    <r>
      <rPr>
        <b/>
        <sz val="10"/>
        <color theme="3" tint="-0.249977111117893"/>
        <rFont val="Calibri"/>
        <family val="2"/>
        <charset val="238"/>
        <scheme val="minor"/>
      </rPr>
      <t>DE-SENSE</t>
    </r>
    <r>
      <rPr>
        <sz val="10"/>
        <color theme="3" tint="-0.249977111117893"/>
        <rFont val="Calibri"/>
        <family val="2"/>
        <charset val="238"/>
        <scheme val="minor"/>
      </rPr>
      <t xml:space="preserve"> Hydratační a výživný krém PENTAPEPTIDE </t>
    </r>
  </si>
  <si>
    <r>
      <t xml:space="preserve">Soothing Mask Alginax / </t>
    </r>
    <r>
      <rPr>
        <b/>
        <sz val="10"/>
        <color theme="3" tint="-0.249977111117893"/>
        <rFont val="Calibri"/>
        <family val="2"/>
        <charset val="238"/>
        <scheme val="minor"/>
      </rPr>
      <t>DE-SENSE</t>
    </r>
    <r>
      <rPr>
        <sz val="10"/>
        <color theme="3" tint="-0.249977111117893"/>
        <rFont val="Calibri"/>
        <family val="2"/>
        <charset val="238"/>
        <scheme val="minor"/>
      </rPr>
      <t xml:space="preserve"> Zklidňující maska ALGINAX </t>
    </r>
  </si>
  <si>
    <t xml:space="preserve">DE-SENSE INSTANT RELIEF - hypersensitivní pleti </t>
  </si>
  <si>
    <r>
      <t xml:space="preserve">Concentrated Serum  /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SOS sérum TETRAPEPTIDE</t>
    </r>
  </si>
  <si>
    <r>
      <t xml:space="preserve">CC Cream / 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CC Krém Colour korektor PENTAPEPTIDE SPF 30</t>
    </r>
  </si>
  <si>
    <r>
      <t xml:space="preserve">Moisturizing Cream  / 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krém TETRAPEPTIDE </t>
    </r>
  </si>
  <si>
    <r>
      <t xml:space="preserve">Nourishing Cream 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DE-SENSE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krém TETRAPEPTIDE</t>
    </r>
  </si>
  <si>
    <r>
      <t xml:space="preserve">High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SPF 30 vysokým ochranným faktorem SPF30</t>
    </r>
  </si>
  <si>
    <r>
      <t xml:space="preserve">Very Hight Protection SPF50+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SPF 50 + Krém na obličej velmi vysoká chrana</t>
    </r>
  </si>
  <si>
    <r>
      <rPr>
        <sz val="9.5"/>
        <color theme="1" tint="0.34998626667073579"/>
        <rFont val="Calibri"/>
        <family val="2"/>
        <charset val="238"/>
        <scheme val="minor"/>
      </rPr>
      <t>Tan aktivátor Bronze Gel</t>
    </r>
    <r>
      <rPr>
        <sz val="9"/>
        <color theme="1" tint="0.34998626667073579"/>
        <rFont val="Calibri"/>
        <family val="2"/>
        <charset val="238"/>
        <scheme val="minor"/>
      </rPr>
      <t xml:space="preserve"> / </t>
    </r>
    <r>
      <rPr>
        <b/>
        <sz val="9"/>
        <color theme="1" tint="0.34998626667073579"/>
        <rFont val="Calibri"/>
        <family val="2"/>
        <charset val="238"/>
        <scheme val="minor"/>
      </rPr>
      <t>SUNDEFENSE</t>
    </r>
    <r>
      <rPr>
        <sz val="9"/>
        <color theme="1" tint="0.34998626667073579"/>
        <rFont val="Calibri"/>
        <family val="2"/>
        <charset val="238"/>
        <scheme val="minor"/>
      </rPr>
      <t xml:space="preserve"> Gel zvyšující opálení Bronze Gel na obličej a tělo 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</si>
  <si>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Low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SPF 6 nízká ochrana na obličej a tělo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</si>
  <si>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Medium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SPF 15 střední ochrana na obličej a tělo</t>
    </r>
  </si>
  <si>
    <r>
      <t xml:space="preserve">High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SPF 30 vysoká ochrana na obličej a tělo</t>
    </r>
  </si>
  <si>
    <r>
      <t xml:space="preserve">AFTERSUN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Emulgel po opalování na obličej a tělo</t>
    </r>
  </si>
  <si>
    <t xml:space="preserve">Komplimentka </t>
  </si>
  <si>
    <t>Náplast 28 kusů</t>
  </si>
  <si>
    <t>MINERAL AGE PROFESIONÁLNÍ SET / maska + sérum pro 5 ošetření</t>
  </si>
  <si>
    <t>LMP09095</t>
  </si>
  <si>
    <t>5 x 7 ml + 60 ml</t>
  </si>
  <si>
    <t>LMR10060</t>
  </si>
  <si>
    <t>LMR11060</t>
  </si>
  <si>
    <t>LMR12060</t>
  </si>
  <si>
    <t>HYDRA MAT GEL - KRÉM NA OBLIČEJ / Efekt proti lesku</t>
  </si>
  <si>
    <t>PRO AGE COMFORT KRÉM NA OBLIČEJ / Obnovující a protivráskový efekt</t>
  </si>
  <si>
    <t>AGE REVITALIZER SÉRUM – KRÉM PRO OBLIČEJ A OČI /intenzivní multiaktivní a protivráskový efekt</t>
  </si>
  <si>
    <t>Gentle cleansing foam / GENTLE Čistící pěna </t>
  </si>
  <si>
    <t xml:space="preserve">Cold Cream Extreme Comfort / VITA+ Ochranný krém pro extrémní komfort  </t>
  </si>
  <si>
    <t xml:space="preserve">ACTIVE PATCH critical areas / BODY CONCEPT Aktivní náplast pro problematické partie  </t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</si>
  <si>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DE-SENSE </t>
    </r>
    <r>
      <rPr>
        <sz val="8"/>
        <color theme="1" tint="0.34998626667073579"/>
        <rFont val="Calibri"/>
        <family val="2"/>
        <charset val="238"/>
        <scheme val="minor"/>
      </rPr>
      <t xml:space="preserve">SOS sérum PENTAPEPTIDE- Sáček 2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</si>
  <si>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CC Krém Colour korektor PENTAPEPTIDE SPF 30 - Sáček 3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</si>
  <si>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krém TETRAPEPTIDE - Sáček 3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</si>
  <si>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Výživný krém TETRAPEPTIDE  - Sáček 3 ml </t>
    </r>
  </si>
  <si>
    <t>XLM10</t>
  </si>
  <si>
    <t>XLM11</t>
  </si>
  <si>
    <t>XLM12</t>
  </si>
  <si>
    <t>XLM10L</t>
  </si>
  <si>
    <r>
      <t xml:space="preserve">MAN </t>
    </r>
    <r>
      <rPr>
        <sz val="8"/>
        <color theme="1" tint="0.34998626667073579"/>
        <rFont val="Calibri"/>
        <family val="2"/>
        <charset val="238"/>
        <scheme val="minor"/>
      </rPr>
      <t xml:space="preserve">HYDRA MAT GEL - KRÉM NA OBLIČEJ sáček 3 ml  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 xml:space="preserve"> NOVINKA</t>
    </r>
  </si>
  <si>
    <r>
      <t xml:space="preserve">MAN </t>
    </r>
    <r>
      <rPr>
        <sz val="8"/>
        <color theme="1" tint="0.34998626667073579"/>
        <rFont val="Calibri"/>
        <family val="2"/>
        <charset val="238"/>
        <scheme val="minor"/>
      </rPr>
      <t xml:space="preserve">PRO AGE COMFORT KRÉM NA OBLIČEJ sáček 3 ml   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</si>
  <si>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r>
      <t xml:space="preserve">MAN </t>
    </r>
    <r>
      <rPr>
        <sz val="8"/>
        <color theme="1" tint="0.34998626667073579"/>
        <rFont val="Calibri"/>
        <family val="2"/>
        <charset val="238"/>
        <scheme val="minor"/>
      </rPr>
      <t xml:space="preserve">AGE REVITALIZER SÉRUM - KRÉM NA OBLIČEJ A OČI sáček 3 ml 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</si>
  <si>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XLM11L</t>
  </si>
  <si>
    <t>XLM12L</t>
  </si>
  <si>
    <r>
      <rPr>
        <b/>
        <sz val="8"/>
        <color rgb="FFFF0000"/>
        <rFont val="Calibri"/>
        <family val="2"/>
        <charset val="238"/>
        <scheme val="minor"/>
      </rPr>
      <t>*</t>
    </r>
    <r>
      <rPr>
        <sz val="8"/>
        <color theme="1" tint="0.34998626667073579"/>
        <rFont val="Calibri"/>
        <family val="2"/>
        <charset val="238"/>
        <scheme val="minor"/>
      </rPr>
      <t xml:space="preserve">MAN HYDRA MAT GEL - KRÉM NA OBLIČEJ sáček 3 ml s letáčkem 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</si>
  <si>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r>
      <rPr>
        <b/>
        <sz val="8"/>
        <color rgb="FFFF0000"/>
        <rFont val="Calibri"/>
        <family val="2"/>
        <charset val="238"/>
        <scheme val="minor"/>
      </rPr>
      <t>*</t>
    </r>
    <r>
      <rPr>
        <sz val="8"/>
        <color theme="1" tint="0.34998626667073579"/>
        <rFont val="Calibri"/>
        <family val="2"/>
        <charset val="238"/>
        <scheme val="minor"/>
      </rPr>
      <t xml:space="preserve">MAN PRO AGE COMFORT KRÉM NA OBLIČEJ sáček 3 ml s letáčkem 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</si>
  <si>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r>
      <rPr>
        <b/>
        <sz val="8"/>
        <color rgb="FFFF0000"/>
        <rFont val="Calibri"/>
        <family val="2"/>
        <charset val="238"/>
        <scheme val="minor"/>
      </rPr>
      <t>*</t>
    </r>
    <r>
      <rPr>
        <sz val="8"/>
        <color theme="1" tint="0.34998626667073579"/>
        <rFont val="Calibri"/>
        <family val="2"/>
        <charset val="238"/>
        <scheme val="minor"/>
      </rPr>
      <t xml:space="preserve">MAN AGE REVITALIZER SÉRUM - KRÉM NA OBLIČEJ A OČI sáček 3 ml s letáčkem 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</si>
  <si>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Prostěradlo s logem 220 x 90 cm, 100% bavlna, hladké bílé</t>
  </si>
  <si>
    <t>Prostěradlo s vyšitým logem 220 x 90 cm, 100% bavlna, froté bílé</t>
  </si>
  <si>
    <t>Koupelnová předložka s vyšitým logem 50 x 80 cm, 100% bavlna, froté bílé</t>
  </si>
  <si>
    <t>Čelenka s vyšitým logem, 100% bavlna, froté bílé</t>
  </si>
  <si>
    <t>Žínky bez loga, set 2 ks, froté bílé</t>
  </si>
  <si>
    <t>Žínky s vyšitým logem, set 2 ks, 100% bavlna, froté bílé</t>
  </si>
  <si>
    <t>V0360036</t>
  </si>
  <si>
    <r>
      <t xml:space="preserve">Žínky s vyšitým logem, set 2 ks, 100% bavlna, froté modré 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</si>
  <si>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V0750010</t>
  </si>
  <si>
    <t>Župan s vyšitým logem, vel. S, bílé froté, 100% bavlna</t>
  </si>
  <si>
    <t>V0750015</t>
  </si>
  <si>
    <t>Župan s vyšitým logem, vel. M, bílé froté, 100% bavlna</t>
  </si>
  <si>
    <t>V0750020</t>
  </si>
  <si>
    <t>Župan s vyšitým logem, vel. L, bílé froté, 100% bavlna</t>
  </si>
  <si>
    <t>V0600060</t>
  </si>
  <si>
    <r>
      <t xml:space="preserve">Polohovací polštář s vyšitým logem, 100% bavlna, bílý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</si>
  <si>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V0650065</t>
  </si>
  <si>
    <t>Uniforma mandarinská vel. S (kalhoty a košile - stojáček, zavazování na bocích, 100% bavlna, bílá</t>
  </si>
  <si>
    <t>Uniforma mandarinská vel. M (kalhoty a košile - stojáček, zavazování na bocích, 100% bavlna, bílá</t>
  </si>
  <si>
    <t>Uniforma mandarinská vel. L (kalhoty a košile - stojáček, zavazování na bocích, 100% bavlna, bílá</t>
  </si>
  <si>
    <t>Uniforma mandarinská vel. S (kalhoty a košile - stojáček, zavazování na bocích, 100% bavlna, šedá</t>
  </si>
  <si>
    <t>Uniforma mandarinská vel. M (kalhoty a košile - stojáček, zavazování na bocích, 100% bavlna, šedá</t>
  </si>
  <si>
    <t>Uniforma mandarinská vel. L (kalhoty a košile - stojáček, zavazování na bocích, 100% bavlna, šedá</t>
  </si>
  <si>
    <t xml:space="preserve">Uniforma zavinovací vel. S (kalhoty a košile, výstřih do V, zavazování vzadu), 100% bavlna, bílá </t>
  </si>
  <si>
    <t xml:space="preserve">Uniforma zavinovací vel. M (kalhoty a košile, výstřih do V, zavazování vzadu), 100% bavlna, bílá </t>
  </si>
  <si>
    <t xml:space="preserve">Uniforma zavinovací vel. L (kalhoty a košile, výstřih do V, zavazování vzadu), 100% bavlna, bílá </t>
  </si>
  <si>
    <t>Uniforma zavinovací vel. S (kalhoty a košile, výstřih do V, zavazování vzadu), 100% bavlna, šedá</t>
  </si>
  <si>
    <t>Uniforma zavinovací vel. M (kalhoty a košile, výstřih do V, zavazování vzadu), 100% bavlna, šedá</t>
  </si>
  <si>
    <t>Uniforma zavinovací vel. L (kalhoty a košile, výstřih do V, zavazování vzadu), 100% bavlna, šedá</t>
  </si>
  <si>
    <t>Zástěra s vyšitým logem, 100% bavlna, uni velikost, šedá</t>
  </si>
  <si>
    <r>
      <t xml:space="preserve">Uniforma model EOC vel. S (halena se zipem a zavazováním  vzadu, bez kalhot), bílá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</si>
  <si>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r>
      <t>Uniforma model EOC vel. M (halena se zipem a zavazováním  vzadu, bez kalhot), bílá</t>
    </r>
    <r>
      <rPr>
        <b/>
        <sz val="8"/>
        <color rgb="FFFF0000"/>
        <rFont val="Calibri"/>
        <family val="2"/>
        <charset val="238"/>
        <scheme val="minor"/>
      </rPr>
      <t xml:space="preserve">  NOVINKA</t>
    </r>
  </si>
  <si>
    <r>
      <t xml:space="preserve">Uniforma model EOC vel. L (halena se zipem a zavazováním  vzadu, bez kalhot), bílá 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</si>
  <si>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V0900005</t>
  </si>
  <si>
    <r>
      <t xml:space="preserve">Tričko s tištěným logem vel. S, 100% bavlna, modré </t>
    </r>
    <r>
      <rPr>
        <b/>
        <sz val="8"/>
        <color rgb="FFFF0000"/>
        <rFont val="Calibri"/>
        <family val="2"/>
        <charset val="238"/>
        <scheme val="minor"/>
      </rPr>
      <t xml:space="preserve"> NOVINKA</t>
    </r>
  </si>
  <si>
    <t>V0900010</t>
  </si>
  <si>
    <r>
      <t xml:space="preserve">Tričko s tištěným logem vel. M, 100% bavlna,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</si>
  <si>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V0900015</t>
  </si>
  <si>
    <r>
      <t xml:space="preserve">Tričko s tištěným logem vel. L, 100% bavlna,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</si>
  <si>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V0900020</t>
  </si>
  <si>
    <r>
      <t xml:space="preserve">Tričko s tištěným logem vel. XL, 100% bavlna,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</si>
  <si>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V0900025</t>
  </si>
  <si>
    <r>
      <t xml:space="preserve">Tričko s tištěným logem vel. XXL, 100% bavlna,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</si>
  <si>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PENNELLO2</t>
  </si>
  <si>
    <r>
      <t xml:space="preserve">Dlouhý štětec s umělými štětinami / 23 cm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</si>
  <si>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Dlouhý štětec / 20 cm</t>
  </si>
  <si>
    <t xml:space="preserve">Krátký štětec  3/4 </t>
  </si>
  <si>
    <t>Štětec na tělo, šířka 6 cm, dlouhé štětiny</t>
  </si>
  <si>
    <t xml:space="preserve">Miska plastová malá 9,4 x 9 x 6 cm </t>
  </si>
  <si>
    <t>Miska plastová velká 15 x 14 x 4 cm</t>
  </si>
  <si>
    <t>Špachtličky na krémy cca 6 cm dlouhé, balení 10 kusů</t>
  </si>
  <si>
    <t>POSTERCA</t>
  </si>
  <si>
    <r>
      <t xml:space="preserve">Plakát  Bioline Jatò "A Beautiful Secret"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</si>
  <si>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POSTERCB</t>
  </si>
  <si>
    <r>
      <t xml:space="preserve">Plakát  Bioline Jatò "Woman"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</si>
  <si>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POSTERMTA</t>
  </si>
  <si>
    <r>
      <t xml:space="preserve">Plakát  Bioline Jatò "Discover our Method"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</si>
  <si>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POSTERMTB</t>
  </si>
  <si>
    <r>
      <t xml:space="preserve">Plakát  Bioline Jatò "Discover our Treatments"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</si>
  <si>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POSTERPBA</t>
  </si>
  <si>
    <r>
      <t xml:space="preserve">Plakát  Bioline Jatò "Face Global Anti-age Project"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</si>
  <si>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POSTERPBB</t>
  </si>
  <si>
    <r>
      <t xml:space="preserve">Plakát  Bioline Jatò "Body Beauty Project" 64 x 93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</si>
  <si>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FOREXPA</t>
  </si>
  <si>
    <r>
      <t>FOREX Stolní plakát Bioline Jatò "Discover our Products" 29 x 40 cm</t>
    </r>
    <r>
      <rPr>
        <b/>
        <sz val="8"/>
        <color rgb="FFFF0000"/>
        <rFont val="Calibri"/>
        <family val="2"/>
        <charset val="238"/>
        <scheme val="minor"/>
      </rPr>
      <t xml:space="preserve"> NOVINKA</t>
    </r>
  </si>
  <si>
    <t>FOREXMC</t>
  </si>
  <si>
    <r>
      <t xml:space="preserve">FOREX Stolní plakát Bioline Jatò "Discover our Method" 29 x 40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</si>
  <si>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FOREXTB</t>
  </si>
  <si>
    <r>
      <t xml:space="preserve">FOREX Stolní plakát Bioline Jatò "Discover our Treatments" 29 x 40 cm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</si>
  <si>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LMFORINT</t>
  </si>
  <si>
    <r>
      <t xml:space="preserve">FOREX Poster MAN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</si>
  <si>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PLAKÁTY</t>
  </si>
  <si>
    <r>
      <t xml:space="preserve">LOGA </t>
    </r>
    <r>
      <rPr>
        <b/>
        <sz val="8"/>
        <color rgb="FFFF0000"/>
        <rFont val="Calibri"/>
        <family val="2"/>
        <charset val="238"/>
        <scheme val="minor"/>
      </rPr>
      <t>- lze objednat na požádání</t>
    </r>
  </si>
  <si>
    <t>LOGOST1</t>
  </si>
  <si>
    <r>
      <t xml:space="preserve">Nereliéfní logo Bioline Jatò, samolepka na okno 70 x 42 cm, lesklé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</si>
  <si>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LOGOST2</t>
  </si>
  <si>
    <r>
      <t xml:space="preserve">Nereliéfní logo Bioline Jatò, samolepka na okno 70 x 42 cm, bílá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</si>
  <si>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LOGOSP1</t>
  </si>
  <si>
    <r>
      <t xml:space="preserve">Reliéfní logo Bioline Jatò samolepící/se šablonou k nalepení na zeď 70 x 42 cm,  lesklé modré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</si>
  <si>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LOGOSP2</t>
  </si>
  <si>
    <r>
      <t>Reliéfní logo Bioline Jatò samolepící/se šablonou k nalepení na zeď 70 x 42 cm,  bílé</t>
    </r>
    <r>
      <rPr>
        <b/>
        <sz val="8"/>
        <color rgb="FFFF0000"/>
        <rFont val="Calibri"/>
        <family val="2"/>
        <charset val="238"/>
        <scheme val="minor"/>
      </rPr>
      <t xml:space="preserve">  NOVINKA</t>
    </r>
  </si>
  <si>
    <t>TARGA1</t>
  </si>
  <si>
    <r>
      <t xml:space="preserve">Samolepící značka s logem Bioline Jatò 21 x 15 cm, bílé plexisklo 3 mm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</si>
  <si>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Taška papírová s logem malá 18 x 23 cm, modrá</t>
  </si>
  <si>
    <t>Taška papírová s logem velká 25 x 12 x 26 cm, modrá</t>
  </si>
  <si>
    <t>EXPO1</t>
  </si>
  <si>
    <r>
      <t xml:space="preserve">Podlahový stojan Bioline Jatò 180 x 50 x 51 cm, FSC dřevo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</si>
  <si>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EXPO2</t>
  </si>
  <si>
    <r>
      <t xml:space="preserve">Podlahový stojan Bioline Jatò 142 x 48 x 25 cm, FSC papír + Forex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</si>
  <si>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EXPO3</t>
  </si>
  <si>
    <r>
      <t xml:space="preserve">Stojan Totem 70 x 70 x 165 cm, výstavní modul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</si>
  <si>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EXPO4</t>
  </si>
  <si>
    <r>
      <t xml:space="preserve">Stolní stojan na produkty Bioline Jatò 42 x 23 x 34 cm, plexisklo + 4 motivy obrázků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</si>
  <si>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LMETEST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</si>
  <si>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 tint="0.34998626667073579"/>
        <rFont val="Calibri"/>
        <family val="2"/>
        <charset val="238"/>
        <scheme val="minor"/>
      </rPr>
      <t>MAN Stojan s TESTERY produktů domácí péče</t>
    </r>
  </si>
  <si>
    <t>LMBEN</t>
  </si>
  <si>
    <r>
      <rPr>
        <b/>
        <sz val="8"/>
        <color theme="1" tint="0.34998626667073579"/>
        <rFont val="Calibri"/>
        <family val="2"/>
        <charset val="238"/>
        <scheme val="minor"/>
      </rPr>
      <t>MAN</t>
    </r>
    <r>
      <rPr>
        <sz val="8"/>
        <color theme="1" tint="0.34998626667073579"/>
        <rFont val="Calibri"/>
        <family val="2"/>
        <charset val="238"/>
        <scheme val="minor"/>
      </rPr>
      <t xml:space="preserve"> PROFESIONÁLNÍ MANUÁL ENG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</si>
  <si>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LMDEN</t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</si>
  <si>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MAN </t>
    </r>
    <r>
      <rPr>
        <sz val="8"/>
        <color theme="1" tint="0.34998626667073579"/>
        <rFont val="Calibri"/>
        <family val="2"/>
        <charset val="238"/>
        <scheme val="minor"/>
      </rPr>
      <t xml:space="preserve">DEPLIANT PRO KONCOVÉ KLIENTY ENG 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</si>
  <si>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ROLLUPA</t>
  </si>
  <si>
    <r>
      <t xml:space="preserve">Rollup Bioline Jatò "Woman" 200 x 85 cm  </t>
    </r>
    <r>
      <rPr>
        <b/>
        <sz val="8"/>
        <color rgb="FFFF0000"/>
        <rFont val="Calibri"/>
        <family val="2"/>
        <charset val="238"/>
        <scheme val="minor"/>
      </rPr>
      <t>NOVINKA - lze objednat na vyžádání</t>
    </r>
  </si>
  <si>
    <t>ROLLUPB</t>
  </si>
  <si>
    <r>
      <t xml:space="preserve">Rollup Bioline Jatò "A Beautiful Secret" 200 x 85 cm  </t>
    </r>
    <r>
      <rPr>
        <b/>
        <sz val="8"/>
        <color rgb="FFFF0000"/>
        <rFont val="Calibri"/>
        <family val="2"/>
        <charset val="238"/>
        <scheme val="minor"/>
      </rPr>
      <t>NOVINKA - lze objednat na vyžádání</t>
    </r>
  </si>
  <si>
    <t>De-sense, De-Ox, Body Concept, 24, 7 Natural Balance, AGE, Primaluce, MAN</t>
  </si>
  <si>
    <t>Daily Ritual, Aqua+, Pura+, Dolce+, Vita+, Lifting Code, Details of Beauty</t>
  </si>
  <si>
    <t>Katalog PROFIL SPOLEČNOSTI</t>
  </si>
  <si>
    <t xml:space="preserve">Katalog MENU OŠETŘENÍ </t>
  </si>
  <si>
    <t>HOLDERS</t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</si>
  <si>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KRABIČKA NA VZORKY </t>
    </r>
    <r>
      <rPr>
        <b/>
        <sz val="8"/>
        <color rgb="FFFF0000"/>
        <rFont val="Calibri"/>
        <family val="2"/>
        <charset val="238"/>
        <scheme val="minor"/>
      </rPr>
      <t>NOVINKA</t>
    </r>
  </si>
  <si>
    <t>LOGO</t>
  </si>
  <si>
    <t>ROLLUP</t>
  </si>
  <si>
    <t>LETÁČEK</t>
  </si>
  <si>
    <t>TRIČKO</t>
  </si>
  <si>
    <r>
      <rPr>
        <b/>
        <sz val="8"/>
        <color theme="1" tint="0.34998626667073579"/>
        <rFont val="Calibri"/>
        <family val="2"/>
        <charset val="238"/>
        <scheme val="minor"/>
      </rPr>
      <t>SUNDEFENSE</t>
    </r>
    <r>
      <rPr>
        <sz val="8"/>
        <color theme="1" tint="0.34998626667073579"/>
        <rFont val="Calibri"/>
        <family val="2"/>
        <charset val="238"/>
        <scheme val="minor"/>
      </rPr>
      <t xml:space="preserve"> Opalovací krém na obličej s SPF30 - Sáček 2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</si>
  <si>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SUNDEFENSE</t>
    </r>
    <r>
      <rPr>
        <sz val="8"/>
        <color theme="1" tint="0.34998626667073579"/>
        <rFont val="Calibri"/>
        <family val="2"/>
        <charset val="238"/>
        <scheme val="minor"/>
      </rPr>
      <t xml:space="preserve"> Opalovací krém na obličej SPF50+ </t>
    </r>
    <r>
      <rPr>
        <vertAlign val="superscript"/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 xml:space="preserve">- Sáček 2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</si>
  <si>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Kryoaktivní gel pro lehké nohy CRYOACTIVE - Sáček 10 ml </t>
    </r>
  </si>
  <si>
    <r>
      <t>Povlak na polštář s vyšitým logem 50 x 50 cm, 100% bavlna, modrý</t>
    </r>
    <r>
      <rPr>
        <sz val="8"/>
        <color rgb="FFFF0000"/>
        <rFont val="Calibri"/>
        <family val="2"/>
        <charset val="238"/>
        <scheme val="minor"/>
      </rPr>
      <t xml:space="preserve">  NOVINKA</t>
    </r>
  </si>
  <si>
    <r>
      <t xml:space="preserve">Přehled péčí </t>
    </r>
    <r>
      <rPr>
        <sz val="8"/>
        <color rgb="FFFF0000"/>
        <rFont val="Calibri"/>
        <family val="2"/>
        <charset val="238"/>
        <scheme val="minor"/>
      </rPr>
      <t>s možností doplnění ceny</t>
    </r>
    <r>
      <rPr>
        <sz val="8"/>
        <color theme="1" tint="0.34998626667073579"/>
        <rFont val="Calibri"/>
        <family val="2"/>
        <charset val="238"/>
        <scheme val="minor"/>
      </rPr>
      <t xml:space="preserve">- lze si vybrat ze dvou variant.  (uvedená cena je za jednu z variant)                  </t>
    </r>
    <r>
      <rPr>
        <sz val="8"/>
        <color rgb="FFFF0000"/>
        <rFont val="Calibri"/>
        <family val="2"/>
        <charset val="238"/>
        <scheme val="minor"/>
      </rPr>
      <t>1. varianta - přehled péčí obličej; 2. varianta - přehled péčí tělo</t>
    </r>
  </si>
  <si>
    <t>*LIMITOVANÁ EDICE - vytvořeno speciálně pro uvedení řady na trh</t>
  </si>
  <si>
    <t>PLATNÝ OD 10-2020</t>
  </si>
  <si>
    <r>
      <t xml:space="preserve">Bioline JaTó MAN - </t>
    </r>
    <r>
      <rPr>
        <b/>
        <sz val="10"/>
        <color rgb="FFFF0000"/>
        <rFont val="Calibri"/>
        <family val="2"/>
        <charset val="238"/>
        <scheme val="minor"/>
      </rPr>
      <t>NOVINKA 2020</t>
    </r>
  </si>
  <si>
    <t>Platný od 10-2020</t>
  </si>
  <si>
    <r>
      <t>Bioline JaTó MAN</t>
    </r>
    <r>
      <rPr>
        <b/>
        <sz val="10"/>
        <color rgb="FFFF0000"/>
        <rFont val="Calibri"/>
        <family val="2"/>
        <charset val="238"/>
        <scheme val="minor"/>
      </rPr>
      <t xml:space="preserve"> - NOVINKA 2020</t>
    </r>
  </si>
  <si>
    <r>
      <t xml:space="preserve">PRODUKTOVÝ KATALOG Katalog sortimentu Bioline Jato (pro kosmetičky).  V sekci pro kosmetičky na www.biolinejato.cz </t>
    </r>
    <r>
      <rPr>
        <b/>
        <sz val="8"/>
        <color rgb="FFFF0000"/>
        <rFont val="Calibri"/>
        <family val="2"/>
        <charset val="238"/>
        <scheme val="minor"/>
      </rPr>
      <t>ke stáhnutí ZDARMA / od 11-20</t>
    </r>
  </si>
  <si>
    <r>
      <t xml:space="preserve">Katalog domácí péče Bioline JaTo 2020 (pro klienty) </t>
    </r>
    <r>
      <rPr>
        <b/>
        <sz val="8"/>
        <color rgb="FFFF0000"/>
        <rFont val="Calibri"/>
        <family val="2"/>
        <charset val="238"/>
        <scheme val="minor"/>
      </rPr>
      <t>NOVINKA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 xml:space="preserve">V sekci pro kosmetičky                                               na www.biolinejato.cz </t>
    </r>
    <r>
      <rPr>
        <b/>
        <sz val="8"/>
        <color rgb="FFFF0000"/>
        <rFont val="Calibri"/>
        <family val="2"/>
        <charset val="238"/>
        <scheme val="minor"/>
      </rPr>
      <t xml:space="preserve">ke stáhnutí ZDARMA </t>
    </r>
    <r>
      <rPr>
        <b/>
        <sz val="8"/>
        <color theme="0" tint="-0.499984740745262"/>
        <rFont val="Calibri"/>
        <family val="2"/>
        <charset val="238"/>
        <scheme val="minor"/>
      </rPr>
      <t>/ od 11-20</t>
    </r>
  </si>
  <si>
    <t>Platný od xx-2020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</si>
</sst>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č&quot;_-;\-* #,##0\ &quot;Kč&quot;_-;_-* &quot;-&quot;\ &quot;Kč&quot;_-;_-@_-"/>
    <numFmt numFmtId="164" formatCode="_-* #,##0\ _K_č_-;\-* #,##0\ _K_č_-;_-* &quot;-&quot;\ _K_č_-;_-@_-"/>
    <numFmt numFmtId="165" formatCode="#,##0\ _K_č"/>
    <numFmt numFmtId="166" formatCode="_-&quot;€&quot;\ * #,##0.00_-;\-&quot;€&quot;\ * #,##0.00_-;_-&quot;€&quot;\ * &quot;-&quot;??_-;_-@_-"/>
    <numFmt numFmtId="167" formatCode="_-* #,##0\ [$Kč-405]_-;\-* #,##0\ [$Kč-405]_-;_-* &quot;-&quot;??\ [$Kč-405]_-;_-@_-"/>
    <numFmt numFmtId="168" formatCode="_-* #,##0.00\ [$€-1]_-;\-* #,##0.00\ [$€-1]_-;_-* &quot;-&quot;??\ [$€-1]_-;_-@_-"/>
    <numFmt numFmtId="169" formatCode="_-* #,##0.00\ [$Kč-405]_-;\-* #,##0.00\ [$Kč-405]_-;_-* &quot;-&quot;??\ [$Kč-405]_-;_-@_-"/>
  </numFmts>
  <fonts count="5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0"/>
      <color theme="1" tint="0.249977111117893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  <scheme val="minor"/>
    </font>
    <font>
      <b/>
      <vertAlign val="superscript"/>
      <sz val="10"/>
      <color rgb="FFFF0000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Tahoma"/>
      <family val="2"/>
    </font>
    <font>
      <sz val="10"/>
      <name val="Arial"/>
      <family val="2"/>
    </font>
    <font>
      <sz val="9"/>
      <color theme="1" tint="0.34998626667073579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4"/>
      <color theme="3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0.79998168889431442"/>
      <name val="Calibri"/>
      <family val="2"/>
      <charset val="238"/>
      <scheme val="minor"/>
    </font>
    <font>
      <b/>
      <sz val="11"/>
      <color theme="4" tint="0.7999816888943144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vertAlign val="superscript"/>
      <sz val="8"/>
      <color theme="1" tint="0.34998626667073579"/>
      <name val="Calibri"/>
      <family val="2"/>
      <charset val="238"/>
      <scheme val="minor"/>
    </font>
    <font>
      <b/>
      <sz val="8"/>
      <color theme="3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2060"/>
      <name val="Arial Unicode MS"/>
      <family val="2"/>
      <charset val="238"/>
    </font>
    <font>
      <b/>
      <sz val="8"/>
      <color rgb="FF002060"/>
      <name val="Arial Unicode MS"/>
      <family val="2"/>
      <charset val="238"/>
    </font>
    <font>
      <sz val="9.5"/>
      <color theme="1" tint="0.34998626667073579"/>
      <name val="Calibri"/>
      <family val="2"/>
      <charset val="238"/>
      <scheme val="minor"/>
    </font>
    <font>
      <b/>
      <sz val="10"/>
      <color rgb="FF044A85"/>
      <name val="Segoe UI"/>
      <family val="2"/>
      <charset val="238"/>
    </font>
    <font>
      <sz val="10"/>
      <color rgb="FF044A85"/>
      <name val="Segoe UI"/>
      <family val="2"/>
      <charset val="238"/>
    </font>
    <font>
      <sz val="10"/>
      <color rgb="FF00206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8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0"/>
      <color theme="1" tint="0.499984740745262"/>
      <name val="Tahoma"/>
      <family val="2"/>
    </font>
    <font>
      <b/>
      <sz val="11"/>
      <color theme="3" tint="-0.24997711111789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EF5"/>
        <bgColor indexed="64"/>
      </patternFill>
    </fill>
  </fills>
  <borders count="86">
    <border>
      <left/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 tint="-0.34998626667073579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34998626667073579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0" tint="-0.34998626667073579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0" tint="-0.34998626667073579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34998626667073579"/>
      </right>
      <top style="thin">
        <color theme="3" tint="0.79998168889431442"/>
      </top>
      <bottom style="thin">
        <color indexed="64"/>
      </bottom>
      <diagonal/>
    </border>
    <border>
      <left style="thin">
        <color indexed="64"/>
      </left>
      <right style="thin">
        <color theme="3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indexed="64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7999816888943144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/>
      <diagonal/>
    </border>
    <border>
      <left/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/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/>
      <top/>
      <bottom style="thin">
        <color theme="8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8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/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64"/>
      </left>
      <right style="thin">
        <color theme="3" tint="0.79998168889431442"/>
      </right>
      <top/>
      <bottom style="thin">
        <color indexed="64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theme="4" tint="0.599993896298104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4" tint="0.59999389629810485"/>
      </bottom>
      <diagonal/>
    </border>
    <border>
      <left style="thin">
        <color theme="3" tint="0.79998168889431442"/>
      </left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59999389629810485"/>
      </bottom>
      <diagonal/>
    </border>
    <border>
      <left/>
      <right style="thin">
        <color indexed="64"/>
      </right>
      <top/>
      <bottom style="thin">
        <color theme="4" tint="0.59999389629810485"/>
      </bottom>
      <diagonal/>
    </border>
    <border>
      <left style="thin">
        <color theme="3" tint="0.79998168889431442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1" tint="4.9989318521683403E-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1" tint="4.9989318521683403E-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1" tint="4.9989318521683403E-2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1" tint="4.9989318521683403E-2"/>
      </bottom>
      <diagonal/>
    </border>
    <border>
      <left style="thin">
        <color theme="3" tint="0.79998168889431442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indexed="64"/>
      </bottom>
      <diagonal/>
    </border>
  </borders>
  <cellStyleXfs count="2">
    <xf numFmtId="0" fontId="0" fillId="0" borderId="0"/>
    <xf numFmtId="166" fontId="1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9" fillId="0" borderId="0" xfId="0" applyFont="1"/>
    <xf numFmtId="0" fontId="7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0" fillId="2" borderId="0" xfId="0" applyFill="1"/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13" fillId="0" borderId="4" xfId="0" applyFont="1" applyBorder="1" applyAlignment="1">
      <alignment shrinkToFit="1"/>
    </xf>
    <xf numFmtId="0" fontId="13" fillId="0" borderId="4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65" fontId="13" fillId="0" borderId="4" xfId="0" applyNumberFormat="1" applyFont="1" applyBorder="1"/>
    <xf numFmtId="0" fontId="7" fillId="0" borderId="4" xfId="0" applyFont="1" applyBorder="1" applyAlignment="1">
      <alignment shrinkToFit="1"/>
    </xf>
    <xf numFmtId="0" fontId="24" fillId="4" borderId="0" xfId="0" applyFont="1" applyFill="1" applyAlignment="1">
      <alignment horizontal="center" vertical="center" wrapText="1"/>
    </xf>
    <xf numFmtId="0" fontId="13" fillId="0" borderId="0" xfId="0" applyFont="1"/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25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9" fillId="0" borderId="4" xfId="0" applyFont="1" applyBorder="1" applyAlignment="1">
      <alignment wrapText="1"/>
    </xf>
    <xf numFmtId="0" fontId="9" fillId="5" borderId="0" xfId="0" applyFont="1" applyFill="1" applyAlignment="1">
      <alignment horizontal="center" vertical="center"/>
    </xf>
    <xf numFmtId="3" fontId="13" fillId="0" borderId="4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0" fontId="9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167" fontId="2" fillId="0" borderId="0" xfId="0" applyNumberFormat="1" applyFont="1"/>
    <xf numFmtId="3" fontId="29" fillId="5" borderId="0" xfId="0" applyNumberFormat="1" applyFont="1" applyFill="1" applyAlignment="1">
      <alignment horizontal="center"/>
    </xf>
    <xf numFmtId="167" fontId="29" fillId="5" borderId="0" xfId="0" applyNumberFormat="1" applyFont="1" applyFill="1"/>
    <xf numFmtId="3" fontId="27" fillId="5" borderId="0" xfId="0" applyNumberFormat="1" applyFont="1" applyFill="1" applyAlignment="1">
      <alignment horizontal="center"/>
    </xf>
    <xf numFmtId="167" fontId="2" fillId="5" borderId="0" xfId="0" applyNumberFormat="1" applyFont="1" applyFill="1"/>
    <xf numFmtId="3" fontId="27" fillId="0" borderId="14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167" fontId="2" fillId="0" borderId="19" xfId="0" applyNumberFormat="1" applyFont="1" applyBorder="1"/>
    <xf numFmtId="167" fontId="2" fillId="0" borderId="20" xfId="0" applyNumberFormat="1" applyFont="1" applyBorder="1"/>
    <xf numFmtId="167" fontId="2" fillId="0" borderId="21" xfId="0" applyNumberFormat="1" applyFont="1" applyBorder="1"/>
    <xf numFmtId="0" fontId="9" fillId="5" borderId="22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right" vertical="center"/>
    </xf>
    <xf numFmtId="167" fontId="0" fillId="0" borderId="22" xfId="0" applyNumberFormat="1" applyBorder="1"/>
    <xf numFmtId="0" fontId="14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30" fillId="5" borderId="0" xfId="0" applyFont="1" applyFill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3" fontId="27" fillId="0" borderId="23" xfId="0" applyNumberFormat="1" applyFont="1" applyBorder="1" applyAlignment="1">
      <alignment horizontal="center"/>
    </xf>
    <xf numFmtId="3" fontId="27" fillId="0" borderId="24" xfId="0" applyNumberFormat="1" applyFont="1" applyBorder="1" applyAlignment="1">
      <alignment horizontal="center"/>
    </xf>
    <xf numFmtId="3" fontId="27" fillId="0" borderId="25" xfId="0" applyNumberFormat="1" applyFont="1" applyBorder="1" applyAlignment="1">
      <alignment horizontal="center"/>
    </xf>
    <xf numFmtId="167" fontId="2" fillId="0" borderId="18" xfId="0" applyNumberFormat="1" applyFont="1" applyBorder="1"/>
    <xf numFmtId="0" fontId="28" fillId="0" borderId="0" xfId="0" applyFont="1" applyAlignment="1">
      <alignment horizontal="center"/>
    </xf>
    <xf numFmtId="0" fontId="28" fillId="6" borderId="15" xfId="0" applyFont="1" applyFill="1" applyBorder="1" applyAlignment="1">
      <alignment horizontal="center"/>
    </xf>
    <xf numFmtId="0" fontId="28" fillId="6" borderId="17" xfId="0" applyFont="1" applyFill="1" applyBorder="1" applyAlignment="1">
      <alignment horizontal="center"/>
    </xf>
    <xf numFmtId="0" fontId="28" fillId="6" borderId="26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24" fillId="6" borderId="8" xfId="0" applyFont="1" applyFill="1" applyBorder="1" applyAlignment="1">
      <alignment horizontal="center" vertical="center" wrapText="1"/>
    </xf>
    <xf numFmtId="9" fontId="16" fillId="0" borderId="27" xfId="0" applyNumberFormat="1" applyFont="1" applyBorder="1" applyAlignment="1">
      <alignment horizontal="center" vertical="center" wrapText="1"/>
    </xf>
    <xf numFmtId="0" fontId="2" fillId="6" borderId="22" xfId="0" applyFont="1" applyFill="1" applyBorder="1"/>
    <xf numFmtId="0" fontId="2" fillId="0" borderId="22" xfId="0" applyFont="1" applyBorder="1"/>
    <xf numFmtId="167" fontId="28" fillId="0" borderId="22" xfId="0" applyNumberFormat="1" applyFont="1" applyBorder="1"/>
    <xf numFmtId="42" fontId="34" fillId="0" borderId="22" xfId="0" applyNumberFormat="1" applyFont="1" applyBorder="1"/>
    <xf numFmtId="42" fontId="35" fillId="0" borderId="28" xfId="0" applyNumberFormat="1" applyFont="1" applyBorder="1"/>
    <xf numFmtId="0" fontId="9" fillId="5" borderId="28" xfId="0" applyFont="1" applyFill="1" applyBorder="1" applyAlignment="1">
      <alignment vertical="center"/>
    </xf>
    <xf numFmtId="0" fontId="9" fillId="5" borderId="28" xfId="0" applyFont="1" applyFill="1" applyBorder="1" applyAlignment="1">
      <alignment horizontal="right" vertical="center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wrapText="1"/>
    </xf>
    <xf numFmtId="0" fontId="13" fillId="0" borderId="30" xfId="0" applyFont="1" applyBorder="1" applyAlignment="1">
      <alignment horizontal="left" wrapText="1"/>
    </xf>
    <xf numFmtId="0" fontId="13" fillId="0" borderId="30" xfId="0" applyFont="1" applyBorder="1" applyAlignment="1">
      <alignment horizontal="center"/>
    </xf>
    <xf numFmtId="1" fontId="15" fillId="0" borderId="30" xfId="0" applyNumberFormat="1" applyFont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4" fillId="6" borderId="0" xfId="0" applyFont="1" applyFill="1" applyAlignment="1">
      <alignment horizontal="center"/>
    </xf>
    <xf numFmtId="0" fontId="13" fillId="0" borderId="32" xfId="0" applyFont="1" applyBorder="1" applyAlignment="1">
      <alignment horizontal="left"/>
    </xf>
    <xf numFmtId="0" fontId="13" fillId="0" borderId="33" xfId="0" applyFont="1" applyBorder="1" applyAlignment="1">
      <alignment wrapText="1"/>
    </xf>
    <xf numFmtId="0" fontId="13" fillId="0" borderId="33" xfId="0" applyFont="1" applyBorder="1" applyAlignment="1">
      <alignment horizontal="left" wrapText="1"/>
    </xf>
    <xf numFmtId="0" fontId="13" fillId="0" borderId="33" xfId="0" applyFont="1" applyBorder="1" applyAlignment="1">
      <alignment horizontal="center"/>
    </xf>
    <xf numFmtId="1" fontId="15" fillId="0" borderId="33" xfId="0" applyNumberFormat="1" applyFont="1" applyBorder="1" applyAlignment="1">
      <alignment horizontal="center"/>
    </xf>
    <xf numFmtId="165" fontId="13" fillId="0" borderId="30" xfId="0" applyNumberFormat="1" applyFont="1" applyBorder="1"/>
    <xf numFmtId="0" fontId="13" fillId="0" borderId="33" xfId="0" applyFont="1" applyBorder="1" applyAlignment="1">
      <alignment shrinkToFit="1"/>
    </xf>
    <xf numFmtId="165" fontId="13" fillId="0" borderId="33" xfId="0" applyNumberFormat="1" applyFont="1" applyBorder="1"/>
    <xf numFmtId="0" fontId="13" fillId="0" borderId="30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30" xfId="0" applyFont="1" applyBorder="1"/>
    <xf numFmtId="0" fontId="13" fillId="0" borderId="33" xfId="0" applyFont="1" applyBorder="1"/>
    <xf numFmtId="0" fontId="13" fillId="0" borderId="31" xfId="0" applyFont="1" applyBorder="1" applyAlignment="1">
      <alignment horizontal="left" vertical="center"/>
    </xf>
    <xf numFmtId="0" fontId="13" fillId="0" borderId="30" xfId="0" applyFont="1" applyBorder="1" applyAlignment="1">
      <alignment vertical="center" wrapText="1"/>
    </xf>
    <xf numFmtId="1" fontId="15" fillId="0" borderId="30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0" fontId="13" fillId="0" borderId="29" xfId="0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167" fontId="33" fillId="0" borderId="28" xfId="0" applyNumberFormat="1" applyFont="1" applyBorder="1"/>
    <xf numFmtId="3" fontId="13" fillId="0" borderId="30" xfId="0" applyNumberFormat="1" applyFont="1" applyBorder="1" applyAlignment="1">
      <alignment horizontal="center"/>
    </xf>
    <xf numFmtId="3" fontId="15" fillId="0" borderId="34" xfId="0" applyNumberFormat="1" applyFont="1" applyBorder="1" applyAlignment="1">
      <alignment horizontal="center"/>
    </xf>
    <xf numFmtId="0" fontId="28" fillId="6" borderId="0" xfId="0" applyFont="1" applyFill="1" applyAlignment="1">
      <alignment horizontal="center"/>
    </xf>
    <xf numFmtId="0" fontId="7" fillId="0" borderId="31" xfId="0" applyFont="1" applyBorder="1" applyAlignment="1">
      <alignment horizontal="left"/>
    </xf>
    <xf numFmtId="3" fontId="13" fillId="0" borderId="33" xfId="0" applyNumberFormat="1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wrapText="1"/>
    </xf>
    <xf numFmtId="3" fontId="13" fillId="0" borderId="37" xfId="0" applyNumberFormat="1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0" fontId="7" fillId="0" borderId="37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3" fillId="0" borderId="30" xfId="0" applyFont="1" applyBorder="1" applyAlignment="1">
      <alignment shrinkToFit="1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7" fillId="0" borderId="30" xfId="0" applyFont="1" applyBorder="1" applyAlignment="1">
      <alignment shrinkToFit="1"/>
    </xf>
    <xf numFmtId="0" fontId="7" fillId="0" borderId="33" xfId="0" applyFont="1" applyBorder="1" applyAlignment="1">
      <alignment wrapText="1"/>
    </xf>
    <xf numFmtId="16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6" fillId="0" borderId="2" xfId="0" applyFont="1" applyBorder="1" applyAlignment="1">
      <alignment wrapText="1"/>
    </xf>
    <xf numFmtId="0" fontId="36" fillId="0" borderId="1" xfId="0" applyFont="1" applyBorder="1"/>
    <xf numFmtId="0" fontId="36" fillId="0" borderId="2" xfId="0" applyFont="1" applyBorder="1"/>
    <xf numFmtId="0" fontId="36" fillId="0" borderId="2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6" fillId="0" borderId="3" xfId="0" applyFont="1" applyBorder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36" fillId="0" borderId="2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36" fillId="0" borderId="5" xfId="0" applyFont="1" applyBorder="1"/>
    <xf numFmtId="0" fontId="36" fillId="0" borderId="4" xfId="0" applyFont="1" applyBorder="1"/>
    <xf numFmtId="0" fontId="36" fillId="0" borderId="7" xfId="0" applyFont="1" applyBorder="1"/>
    <xf numFmtId="0" fontId="36" fillId="0" borderId="4" xfId="0" applyFont="1" applyBorder="1" applyAlignment="1">
      <alignment wrapText="1"/>
    </xf>
    <xf numFmtId="0" fontId="36" fillId="0" borderId="0" xfId="0" applyFont="1"/>
    <xf numFmtId="0" fontId="19" fillId="0" borderId="9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40" fillId="0" borderId="0" xfId="0" applyFont="1"/>
    <xf numFmtId="0" fontId="41" fillId="0" borderId="0" xfId="0" applyFont="1"/>
    <xf numFmtId="0" fontId="36" fillId="0" borderId="42" xfId="0" applyFont="1" applyBorder="1"/>
    <xf numFmtId="0" fontId="36" fillId="0" borderId="31" xfId="0" applyFont="1" applyBorder="1"/>
    <xf numFmtId="0" fontId="36" fillId="0" borderId="44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/>
    </xf>
    <xf numFmtId="0" fontId="36" fillId="0" borderId="32" xfId="0" applyFont="1" applyBorder="1"/>
    <xf numFmtId="0" fontId="36" fillId="0" borderId="29" xfId="0" applyFont="1" applyBorder="1"/>
    <xf numFmtId="0" fontId="36" fillId="0" borderId="43" xfId="0" applyFont="1" applyBorder="1" applyAlignment="1">
      <alignment wrapText="1"/>
    </xf>
    <xf numFmtId="0" fontId="36" fillId="0" borderId="47" xfId="0" applyFont="1" applyBorder="1"/>
    <xf numFmtId="0" fontId="42" fillId="0" borderId="56" xfId="0" applyFont="1" applyBorder="1" applyAlignment="1">
      <alignment horizontal="left"/>
    </xf>
    <xf numFmtId="168" fontId="43" fillId="0" borderId="58" xfId="0" applyNumberFormat="1" applyFont="1" applyBorder="1"/>
    <xf numFmtId="167" fontId="43" fillId="0" borderId="58" xfId="0" applyNumberFormat="1" applyFont="1" applyBorder="1"/>
    <xf numFmtId="169" fontId="43" fillId="0" borderId="58" xfId="0" applyNumberFormat="1" applyFont="1" applyBorder="1"/>
    <xf numFmtId="0" fontId="19" fillId="0" borderId="30" xfId="0" applyFont="1" applyBorder="1" applyAlignment="1">
      <alignment wrapTex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4" xfId="0" applyFont="1" applyBorder="1" applyAlignment="1">
      <alignment wrapText="1"/>
    </xf>
    <xf numFmtId="0" fontId="22" fillId="4" borderId="0" xfId="0" applyFont="1" applyFill="1" applyAlignment="1">
      <alignment horizontal="center" vertical="center" wrapText="1"/>
    </xf>
    <xf numFmtId="0" fontId="0" fillId="3" borderId="0" xfId="0" applyFill="1"/>
    <xf numFmtId="0" fontId="36" fillId="0" borderId="48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60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1" fontId="37" fillId="0" borderId="0" xfId="0" applyNumberFormat="1" applyFont="1" applyAlignment="1">
      <alignment horizontal="center"/>
    </xf>
    <xf numFmtId="0" fontId="23" fillId="0" borderId="61" xfId="0" applyFont="1" applyBorder="1" applyAlignment="1">
      <alignment horizontal="center" vertical="center" wrapText="1"/>
    </xf>
    <xf numFmtId="1" fontId="37" fillId="0" borderId="15" xfId="0" applyNumberFormat="1" applyFont="1" applyBorder="1" applyAlignment="1">
      <alignment horizontal="center"/>
    </xf>
    <xf numFmtId="0" fontId="0" fillId="0" borderId="15" xfId="0" applyBorder="1"/>
    <xf numFmtId="1" fontId="37" fillId="0" borderId="17" xfId="0" applyNumberFormat="1" applyFont="1" applyBorder="1" applyAlignment="1">
      <alignment horizontal="center"/>
    </xf>
    <xf numFmtId="0" fontId="23" fillId="7" borderId="8" xfId="0" applyFont="1" applyFill="1" applyBorder="1" applyAlignment="1">
      <alignment horizontal="center" vertical="center" wrapText="1"/>
    </xf>
    <xf numFmtId="0" fontId="0" fillId="7" borderId="0" xfId="0" applyFill="1"/>
    <xf numFmtId="42" fontId="48" fillId="0" borderId="19" xfId="0" applyNumberFormat="1" applyFont="1" applyBorder="1"/>
    <xf numFmtId="42" fontId="48" fillId="0" borderId="55" xfId="0" applyNumberFormat="1" applyFont="1" applyBorder="1"/>
    <xf numFmtId="42" fontId="48" fillId="0" borderId="39" xfId="0" applyNumberFormat="1" applyFont="1" applyBorder="1"/>
    <xf numFmtId="42" fontId="48" fillId="0" borderId="40" xfId="0" applyNumberFormat="1" applyFont="1" applyBorder="1"/>
    <xf numFmtId="42" fontId="48" fillId="0" borderId="41" xfId="0" applyNumberFormat="1" applyFont="1" applyBorder="1"/>
    <xf numFmtId="42" fontId="48" fillId="0" borderId="53" xfId="0" applyNumberFormat="1" applyFont="1" applyBorder="1"/>
    <xf numFmtId="42" fontId="48" fillId="0" borderId="20" xfId="0" applyNumberFormat="1" applyFont="1" applyBorder="1"/>
    <xf numFmtId="1" fontId="37" fillId="0" borderId="1" xfId="0" applyNumberFormat="1" applyFont="1" applyBorder="1" applyAlignment="1">
      <alignment horizontal="center"/>
    </xf>
    <xf numFmtId="42" fontId="48" fillId="0" borderId="45" xfId="0" applyNumberFormat="1" applyFont="1" applyBorder="1"/>
    <xf numFmtId="42" fontId="48" fillId="0" borderId="52" xfId="0" applyNumberFormat="1" applyFont="1" applyBorder="1"/>
    <xf numFmtId="42" fontId="48" fillId="0" borderId="54" xfId="0" applyNumberFormat="1" applyFont="1" applyBorder="1"/>
    <xf numFmtId="0" fontId="36" fillId="0" borderId="15" xfId="0" applyFont="1" applyBorder="1" applyAlignment="1">
      <alignment horizontal="left"/>
    </xf>
    <xf numFmtId="0" fontId="36" fillId="0" borderId="15" xfId="0" applyFont="1" applyBorder="1"/>
    <xf numFmtId="0" fontId="36" fillId="0" borderId="15" xfId="0" applyFont="1" applyBorder="1" applyAlignment="1">
      <alignment horizontal="center"/>
    </xf>
    <xf numFmtId="0" fontId="36" fillId="0" borderId="44" xfId="0" applyFont="1" applyBorder="1"/>
    <xf numFmtId="0" fontId="36" fillId="0" borderId="46" xfId="0" applyFont="1" applyBorder="1"/>
    <xf numFmtId="0" fontId="36" fillId="0" borderId="17" xfId="0" applyFont="1" applyBorder="1" applyAlignment="1">
      <alignment horizontal="left"/>
    </xf>
    <xf numFmtId="0" fontId="36" fillId="0" borderId="17" xfId="0" applyFont="1" applyBorder="1"/>
    <xf numFmtId="0" fontId="36" fillId="0" borderId="17" xfId="0" applyFont="1" applyBorder="1" applyAlignment="1">
      <alignment horizontal="center"/>
    </xf>
    <xf numFmtId="0" fontId="0" fillId="0" borderId="26" xfId="0" applyBorder="1"/>
    <xf numFmtId="0" fontId="36" fillId="0" borderId="46" xfId="0" applyFont="1" applyBorder="1" applyAlignment="1">
      <alignment horizontal="left" vertical="center" wrapText="1"/>
    </xf>
    <xf numFmtId="0" fontId="42" fillId="0" borderId="57" xfId="0" applyFont="1" applyBorder="1" applyAlignment="1">
      <alignment horizontal="left"/>
    </xf>
    <xf numFmtId="164" fontId="37" fillId="0" borderId="15" xfId="0" applyNumberFormat="1" applyFont="1" applyBorder="1" applyAlignment="1">
      <alignment horizontal="center"/>
    </xf>
    <xf numFmtId="164" fontId="37" fillId="0" borderId="15" xfId="0" applyNumberFormat="1" applyFont="1" applyBorder="1"/>
    <xf numFmtId="164" fontId="37" fillId="0" borderId="17" xfId="0" applyNumberFormat="1" applyFont="1" applyBorder="1"/>
    <xf numFmtId="164" fontId="36" fillId="0" borderId="15" xfId="0" applyNumberFormat="1" applyFont="1" applyBorder="1" applyAlignment="1">
      <alignment horizontal="center"/>
    </xf>
    <xf numFmtId="164" fontId="36" fillId="0" borderId="17" xfId="0" applyNumberFormat="1" applyFont="1" applyBorder="1" applyAlignment="1">
      <alignment horizontal="center"/>
    </xf>
    <xf numFmtId="164" fontId="37" fillId="0" borderId="17" xfId="0" applyNumberFormat="1" applyFont="1" applyBorder="1" applyAlignment="1">
      <alignment horizontal="center"/>
    </xf>
    <xf numFmtId="167" fontId="5" fillId="0" borderId="22" xfId="0" applyNumberFormat="1" applyFont="1" applyBorder="1"/>
    <xf numFmtId="0" fontId="49" fillId="7" borderId="30" xfId="0" applyFont="1" applyFill="1" applyBorder="1" applyAlignment="1">
      <alignment horizontal="center" vertical="center"/>
    </xf>
    <xf numFmtId="0" fontId="49" fillId="7" borderId="13" xfId="0" applyFont="1" applyFill="1" applyBorder="1" applyAlignment="1">
      <alignment horizontal="center" vertical="center"/>
    </xf>
    <xf numFmtId="0" fontId="49" fillId="7" borderId="7" xfId="0" applyFont="1" applyFill="1" applyBorder="1" applyAlignment="1">
      <alignment horizontal="center" vertical="center"/>
    </xf>
    <xf numFmtId="0" fontId="49" fillId="7" borderId="4" xfId="0" applyFont="1" applyFill="1" applyBorder="1" applyAlignment="1">
      <alignment horizontal="center" vertical="center"/>
    </xf>
    <xf numFmtId="0" fontId="49" fillId="7" borderId="0" xfId="0" applyFont="1" applyFill="1" applyAlignment="1">
      <alignment horizontal="center" vertical="center"/>
    </xf>
    <xf numFmtId="0" fontId="49" fillId="7" borderId="51" xfId="0" applyFont="1" applyFill="1" applyBorder="1" applyAlignment="1">
      <alignment horizontal="center" vertical="center"/>
    </xf>
    <xf numFmtId="0" fontId="49" fillId="7" borderId="59" xfId="0" applyFont="1" applyFill="1" applyBorder="1" applyAlignment="1">
      <alignment horizontal="center" vertical="center"/>
    </xf>
    <xf numFmtId="0" fontId="49" fillId="7" borderId="2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center" vertical="center"/>
    </xf>
    <xf numFmtId="0" fontId="49" fillId="7" borderId="12" xfId="0" applyFont="1" applyFill="1" applyBorder="1" applyAlignment="1">
      <alignment horizontal="center" vertical="center"/>
    </xf>
    <xf numFmtId="0" fontId="49" fillId="7" borderId="33" xfId="0" applyFont="1" applyFill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50" fillId="7" borderId="30" xfId="0" applyFont="1" applyFill="1" applyBorder="1" applyAlignment="1">
      <alignment horizontal="center" vertical="center"/>
    </xf>
    <xf numFmtId="0" fontId="50" fillId="7" borderId="4" xfId="0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horizontal="center" vertical="center" wrapText="1"/>
    </xf>
    <xf numFmtId="0" fontId="51" fillId="7" borderId="7" xfId="0" applyFont="1" applyFill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14" fillId="6" borderId="62" xfId="0" applyFont="1" applyFill="1" applyBorder="1" applyAlignment="1">
      <alignment horizontal="center"/>
    </xf>
    <xf numFmtId="0" fontId="14" fillId="6" borderId="63" xfId="0" applyFont="1" applyFill="1" applyBorder="1" applyAlignment="1">
      <alignment horizontal="center"/>
    </xf>
    <xf numFmtId="0" fontId="14" fillId="6" borderId="64" xfId="0" applyFont="1" applyFill="1" applyBorder="1" applyAlignment="1">
      <alignment horizontal="center"/>
    </xf>
    <xf numFmtId="0" fontId="14" fillId="6" borderId="65" xfId="0" applyFont="1" applyFill="1" applyBorder="1" applyAlignment="1">
      <alignment horizontal="center"/>
    </xf>
    <xf numFmtId="0" fontId="28" fillId="6" borderId="62" xfId="0" applyFont="1" applyFill="1" applyBorder="1" applyAlignment="1">
      <alignment horizontal="center"/>
    </xf>
    <xf numFmtId="0" fontId="28" fillId="6" borderId="63" xfId="0" applyFont="1" applyFill="1" applyBorder="1" applyAlignment="1">
      <alignment horizontal="center"/>
    </xf>
    <xf numFmtId="0" fontId="9" fillId="6" borderId="65" xfId="0" applyFont="1" applyFill="1" applyBorder="1" applyAlignment="1">
      <alignment horizontal="center"/>
    </xf>
    <xf numFmtId="0" fontId="28" fillId="6" borderId="64" xfId="0" applyFont="1" applyFill="1" applyBorder="1" applyAlignment="1">
      <alignment horizontal="center"/>
    </xf>
    <xf numFmtId="0" fontId="28" fillId="6" borderId="65" xfId="0" applyFont="1" applyFill="1" applyBorder="1" applyAlignment="1">
      <alignment horizontal="center"/>
    </xf>
    <xf numFmtId="0" fontId="31" fillId="6" borderId="65" xfId="0" applyFont="1" applyFill="1" applyBorder="1" applyAlignment="1">
      <alignment horizontal="center"/>
    </xf>
    <xf numFmtId="0" fontId="24" fillId="0" borderId="66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65" fontId="13" fillId="0" borderId="26" xfId="0" applyNumberFormat="1" applyFont="1" applyBorder="1" applyAlignment="1">
      <alignment vertical="center"/>
    </xf>
    <xf numFmtId="164" fontId="15" fillId="6" borderId="26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/>
    </xf>
    <xf numFmtId="0" fontId="22" fillId="5" borderId="67" xfId="0" applyFont="1" applyFill="1" applyBorder="1" applyAlignment="1">
      <alignment horizontal="left" vertical="center" wrapText="1"/>
    </xf>
    <xf numFmtId="0" fontId="15" fillId="5" borderId="26" xfId="0" applyFont="1" applyFill="1" applyBorder="1" applyAlignment="1">
      <alignment horizontal="left" vertical="center" wrapText="1"/>
    </xf>
    <xf numFmtId="0" fontId="0" fillId="4" borderId="0" xfId="0" applyFill="1"/>
    <xf numFmtId="42" fontId="16" fillId="0" borderId="26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0" fillId="0" borderId="66" xfId="0" applyBorder="1"/>
    <xf numFmtId="165" fontId="15" fillId="0" borderId="26" xfId="0" applyNumberFormat="1" applyFont="1" applyBorder="1" applyAlignment="1">
      <alignment vertical="center"/>
    </xf>
    <xf numFmtId="167" fontId="35" fillId="0" borderId="22" xfId="0" applyNumberFormat="1" applyFont="1" applyBorder="1"/>
    <xf numFmtId="0" fontId="24" fillId="5" borderId="37" xfId="0" applyFont="1" applyFill="1" applyBorder="1" applyAlignment="1">
      <alignment horizontal="left" vertical="center" wrapText="1"/>
    </xf>
    <xf numFmtId="0" fontId="50" fillId="7" borderId="17" xfId="0" applyFont="1" applyFill="1" applyBorder="1" applyAlignment="1">
      <alignment horizontal="center" vertical="center"/>
    </xf>
    <xf numFmtId="0" fontId="42" fillId="0" borderId="68" xfId="0" applyFont="1" applyBorder="1"/>
    <xf numFmtId="0" fontId="50" fillId="7" borderId="0" xfId="0" applyFont="1" applyFill="1" applyAlignment="1">
      <alignment horizontal="center" vertical="center"/>
    </xf>
    <xf numFmtId="0" fontId="50" fillId="7" borderId="15" xfId="0" applyFont="1" applyFill="1" applyBorder="1" applyAlignment="1">
      <alignment horizontal="center" vertical="center"/>
    </xf>
    <xf numFmtId="42" fontId="48" fillId="0" borderId="21" xfId="0" applyNumberFormat="1" applyFont="1" applyBorder="1"/>
    <xf numFmtId="0" fontId="7" fillId="0" borderId="66" xfId="0" applyFont="1" applyBorder="1" applyAlignment="1">
      <alignment horizontal="center" wrapText="1"/>
    </xf>
    <xf numFmtId="164" fontId="24" fillId="5" borderId="0" xfId="0" applyNumberFormat="1" applyFont="1" applyFill="1" applyAlignment="1">
      <alignment horizontal="center" vertical="center"/>
    </xf>
    <xf numFmtId="164" fontId="15" fillId="6" borderId="15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wrapText="1"/>
    </xf>
    <xf numFmtId="0" fontId="22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42" fontId="16" fillId="0" borderId="15" xfId="0" applyNumberFormat="1" applyFont="1" applyBorder="1" applyAlignment="1">
      <alignment horizontal="center" vertical="center"/>
    </xf>
    <xf numFmtId="42" fontId="16" fillId="8" borderId="17" xfId="0" applyNumberFormat="1" applyFont="1" applyFill="1" applyBorder="1" applyAlignment="1">
      <alignment horizontal="center" vertical="center"/>
    </xf>
    <xf numFmtId="0" fontId="22" fillId="8" borderId="21" xfId="0" applyFont="1" applyFill="1" applyBorder="1" applyAlignment="1">
      <alignment horizontal="center" vertical="center"/>
    </xf>
    <xf numFmtId="3" fontId="24" fillId="0" borderId="26" xfId="0" applyNumberFormat="1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3" fontId="22" fillId="0" borderId="19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0" fontId="7" fillId="5" borderId="67" xfId="0" applyFont="1" applyFill="1" applyBorder="1" applyAlignment="1">
      <alignment horizontal="left" wrapText="1"/>
    </xf>
    <xf numFmtId="0" fontId="52" fillId="5" borderId="37" xfId="0" applyFont="1" applyFill="1" applyBorder="1" applyAlignment="1">
      <alignment horizontal="left" vertical="center" wrapText="1"/>
    </xf>
    <xf numFmtId="0" fontId="15" fillId="5" borderId="67" xfId="0" applyFont="1" applyFill="1" applyBorder="1" applyAlignment="1">
      <alignment horizontal="left" vertical="center" wrapText="1"/>
    </xf>
    <xf numFmtId="0" fontId="52" fillId="5" borderId="69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wrapText="1"/>
    </xf>
    <xf numFmtId="3" fontId="27" fillId="0" borderId="15" xfId="0" applyNumberFormat="1" applyFont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3" fillId="0" borderId="71" xfId="0" applyFont="1" applyBorder="1" applyAlignment="1">
      <alignment horizontal="left"/>
    </xf>
    <xf numFmtId="0" fontId="13" fillId="0" borderId="47" xfId="0" applyFont="1" applyBorder="1" applyAlignment="1">
      <alignment wrapText="1"/>
    </xf>
    <xf numFmtId="0" fontId="13" fillId="0" borderId="47" xfId="0" applyFont="1" applyBorder="1" applyAlignment="1">
      <alignment horizontal="left" wrapText="1"/>
    </xf>
    <xf numFmtId="0" fontId="13" fillId="0" borderId="47" xfId="0" applyFont="1" applyBorder="1" applyAlignment="1">
      <alignment horizontal="center"/>
    </xf>
    <xf numFmtId="1" fontId="15" fillId="0" borderId="47" xfId="0" applyNumberFormat="1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44" xfId="0" applyFont="1" applyBorder="1" applyAlignment="1">
      <alignment horizontal="left"/>
    </xf>
    <xf numFmtId="0" fontId="20" fillId="0" borderId="0" xfId="0" applyFont="1" applyAlignment="1">
      <alignment wrapText="1"/>
    </xf>
    <xf numFmtId="0" fontId="13" fillId="0" borderId="72" xfId="0" applyFont="1" applyBorder="1" applyAlignment="1">
      <alignment horizontal="left"/>
    </xf>
    <xf numFmtId="0" fontId="13" fillId="0" borderId="73" xfId="0" applyFont="1" applyBorder="1" applyAlignment="1">
      <alignment wrapText="1"/>
    </xf>
    <xf numFmtId="0" fontId="13" fillId="0" borderId="73" xfId="0" applyFont="1" applyBorder="1" applyAlignment="1">
      <alignment horizontal="left" wrapText="1"/>
    </xf>
    <xf numFmtId="0" fontId="13" fillId="0" borderId="73" xfId="0" applyFont="1" applyBorder="1" applyAlignment="1">
      <alignment horizontal="center"/>
    </xf>
    <xf numFmtId="1" fontId="15" fillId="0" borderId="73" xfId="0" applyNumberFormat="1" applyFont="1" applyBorder="1" applyAlignment="1">
      <alignment horizontal="center"/>
    </xf>
    <xf numFmtId="3" fontId="27" fillId="0" borderId="74" xfId="0" applyNumberFormat="1" applyFont="1" applyBorder="1" applyAlignment="1">
      <alignment horizontal="center"/>
    </xf>
    <xf numFmtId="0" fontId="14" fillId="6" borderId="75" xfId="0" applyFont="1" applyFill="1" applyBorder="1" applyAlignment="1">
      <alignment horizontal="center"/>
    </xf>
    <xf numFmtId="167" fontId="2" fillId="0" borderId="76" xfId="0" applyNumberFormat="1" applyFont="1" applyBorder="1"/>
    <xf numFmtId="0" fontId="0" fillId="0" borderId="17" xfId="0" applyBorder="1"/>
    <xf numFmtId="0" fontId="36" fillId="0" borderId="31" xfId="0" applyFont="1" applyFill="1" applyBorder="1"/>
    <xf numFmtId="0" fontId="36" fillId="0" borderId="2" xfId="0" applyFont="1" applyFill="1" applyBorder="1" applyAlignment="1">
      <alignment horizontal="left"/>
    </xf>
    <xf numFmtId="0" fontId="36" fillId="0" borderId="2" xfId="0" applyFont="1" applyFill="1" applyBorder="1" applyAlignment="1">
      <alignment wrapText="1"/>
    </xf>
    <xf numFmtId="0" fontId="36" fillId="0" borderId="51" xfId="0" applyFont="1" applyFill="1" applyBorder="1" applyAlignment="1">
      <alignment horizontal="center"/>
    </xf>
    <xf numFmtId="1" fontId="37" fillId="0" borderId="0" xfId="0" applyNumberFormat="1" applyFont="1" applyFill="1" applyAlignment="1">
      <alignment horizontal="center"/>
    </xf>
    <xf numFmtId="0" fontId="49" fillId="0" borderId="4" xfId="0" applyFont="1" applyFill="1" applyBorder="1" applyAlignment="1">
      <alignment horizontal="center" vertical="center"/>
    </xf>
    <xf numFmtId="42" fontId="48" fillId="0" borderId="40" xfId="0" applyNumberFormat="1" applyFont="1" applyFill="1" applyBorder="1"/>
    <xf numFmtId="0" fontId="0" fillId="0" borderId="0" xfId="0" applyFill="1"/>
    <xf numFmtId="0" fontId="5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wrapText="1"/>
    </xf>
    <xf numFmtId="0" fontId="50" fillId="7" borderId="33" xfId="0" applyFont="1" applyFill="1" applyBorder="1" applyAlignment="1">
      <alignment horizontal="center" vertical="center"/>
    </xf>
    <xf numFmtId="42" fontId="48" fillId="0" borderId="77" xfId="0" applyNumberFormat="1" applyFont="1" applyBorder="1"/>
    <xf numFmtId="0" fontId="3" fillId="0" borderId="71" xfId="0" applyFont="1" applyBorder="1" applyAlignment="1">
      <alignment horizontal="left"/>
    </xf>
    <xf numFmtId="0" fontId="3" fillId="0" borderId="47" xfId="0" applyFont="1" applyBorder="1" applyAlignment="1">
      <alignment wrapText="1"/>
    </xf>
    <xf numFmtId="0" fontId="3" fillId="0" borderId="44" xfId="0" applyFont="1" applyBorder="1" applyAlignment="1">
      <alignment horizontal="left"/>
    </xf>
    <xf numFmtId="0" fontId="3" fillId="0" borderId="0" xfId="0" applyFont="1" applyAlignment="1">
      <alignment wrapText="1"/>
    </xf>
    <xf numFmtId="0" fontId="37" fillId="0" borderId="1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36" fillId="0" borderId="78" xfId="0" applyFont="1" applyBorder="1" applyAlignment="1">
      <alignment horizontal="left"/>
    </xf>
    <xf numFmtId="0" fontId="36" fillId="0" borderId="78" xfId="0" applyFont="1" applyBorder="1"/>
    <xf numFmtId="0" fontId="36" fillId="0" borderId="79" xfId="0" applyFont="1" applyBorder="1"/>
    <xf numFmtId="0" fontId="36" fillId="0" borderId="80" xfId="0" applyFont="1" applyBorder="1"/>
    <xf numFmtId="0" fontId="36" fillId="0" borderId="79" xfId="0" applyFont="1" applyBorder="1" applyAlignment="1">
      <alignment horizontal="left"/>
    </xf>
    <xf numFmtId="0" fontId="36" fillId="0" borderId="80" xfId="0" applyFont="1" applyBorder="1" applyAlignment="1">
      <alignment horizontal="left"/>
    </xf>
    <xf numFmtId="0" fontId="36" fillId="0" borderId="81" xfId="0" applyFont="1" applyBorder="1" applyAlignment="1">
      <alignment horizontal="left"/>
    </xf>
    <xf numFmtId="0" fontId="36" fillId="0" borderId="81" xfId="0" applyFont="1" applyBorder="1"/>
    <xf numFmtId="0" fontId="36" fillId="0" borderId="82" xfId="0" applyFont="1" applyBorder="1" applyAlignment="1">
      <alignment horizontal="left"/>
    </xf>
    <xf numFmtId="0" fontId="36" fillId="0" borderId="82" xfId="0" applyFont="1" applyBorder="1"/>
    <xf numFmtId="0" fontId="36" fillId="0" borderId="81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164" fontId="36" fillId="0" borderId="15" xfId="0" applyNumberFormat="1" applyFont="1" applyBorder="1"/>
    <xf numFmtId="0" fontId="49" fillId="7" borderId="69" xfId="0" applyFont="1" applyFill="1" applyBorder="1" applyAlignment="1">
      <alignment horizontal="center" vertical="center"/>
    </xf>
    <xf numFmtId="42" fontId="48" fillId="0" borderId="83" xfId="0" applyNumberFormat="1" applyFont="1" applyBorder="1"/>
    <xf numFmtId="164" fontId="36" fillId="0" borderId="17" xfId="0" applyNumberFormat="1" applyFont="1" applyBorder="1"/>
    <xf numFmtId="164" fontId="36" fillId="0" borderId="0" xfId="0" applyNumberFormat="1" applyFont="1" applyBorder="1"/>
    <xf numFmtId="164" fontId="37" fillId="0" borderId="0" xfId="0" applyNumberFormat="1" applyFont="1" applyBorder="1"/>
    <xf numFmtId="0" fontId="36" fillId="0" borderId="84" xfId="0" applyFont="1" applyBorder="1" applyAlignment="1">
      <alignment horizontal="left"/>
    </xf>
    <xf numFmtId="0" fontId="36" fillId="0" borderId="84" xfId="0" applyFont="1" applyBorder="1" applyAlignment="1">
      <alignment wrapText="1"/>
    </xf>
    <xf numFmtId="0" fontId="36" fillId="0" borderId="85" xfId="0" applyFont="1" applyBorder="1" applyAlignment="1">
      <alignment horizontal="left"/>
    </xf>
    <xf numFmtId="0" fontId="36" fillId="0" borderId="85" xfId="0" applyFont="1" applyBorder="1" applyAlignment="1">
      <alignment wrapText="1"/>
    </xf>
    <xf numFmtId="0" fontId="36" fillId="0" borderId="0" xfId="0" applyFont="1" applyBorder="1" applyAlignment="1">
      <alignment horizontal="left" vertical="center"/>
    </xf>
    <xf numFmtId="0" fontId="37" fillId="0" borderId="47" xfId="0" applyFont="1" applyBorder="1" applyAlignment="1">
      <alignment wrapText="1"/>
    </xf>
    <xf numFmtId="0" fontId="24" fillId="4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4" fillId="5" borderId="6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9" fillId="5" borderId="22" xfId="0" applyFont="1" applyFill="1" applyBorder="1" applyAlignment="1">
      <alignment horizontal="left" vertical="center"/>
    </xf>
    <xf numFmtId="164" fontId="16" fillId="0" borderId="22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2">
    <cellStyle name="Euro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E7EEF5"/>
      <color rgb="FFFFEBFF"/>
      <color rgb="FFFFD5FF"/>
      <color rgb="FFCCCCFF"/>
      <color rgb="FFF8F8F8"/>
      <color rgb="FFCC9900"/>
      <color rgb="FF996633"/>
      <color rgb="FFAAA162"/>
      <color rgb="FFFF99FF"/>
      <color rgb="FFFC9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45720</xdr:rowOff>
    </xdr:from>
    <xdr:to>
      <xdr:col>0</xdr:col>
      <xdr:colOff>609122</xdr:colOff>
      <xdr:row>0</xdr:row>
      <xdr:rowOff>369766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06680" y="45720"/>
          <a:ext cx="502442" cy="324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53340</xdr:rowOff>
    </xdr:from>
    <xdr:to>
      <xdr:col>0</xdr:col>
      <xdr:colOff>654842</xdr:colOff>
      <xdr:row>0</xdr:row>
      <xdr:rowOff>377386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52400" y="53340"/>
          <a:ext cx="502442" cy="3240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129821</xdr:colOff>
      <xdr:row>0</xdr:row>
      <xdr:rowOff>52147</xdr:rowOff>
    </xdr:from>
    <xdr:to>
      <xdr:col>0</xdr:col>
      <xdr:colOff>632263</xdr:colOff>
      <xdr:row>0</xdr:row>
      <xdr:rowOff>376193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29821" y="52147"/>
          <a:ext cx="502442" cy="3240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131619</xdr:colOff>
      <xdr:row>0</xdr:row>
      <xdr:rowOff>21773</xdr:rowOff>
    </xdr:from>
    <xdr:to>
      <xdr:col>0</xdr:col>
      <xdr:colOff>625645</xdr:colOff>
      <xdr:row>0</xdr:row>
      <xdr:rowOff>340391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31619" y="21773"/>
          <a:ext cx="494026" cy="31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05496"/>
  </sheetPr>
  <dimension ref="A1:J90"/>
  <sheetViews>
    <sheetView tabSelected="1" zoomScale="120" zoomScaleNormal="120" workbookViewId="0">
      <selection activeCell="C1" sqref="C1:E1"/>
    </sheetView>
  </sheetViews>
  <sheetFormatPr defaultRowHeight="15" x14ac:dyDescent="0.25"/>
  <cols>
    <col min="1" max="1" width="11.140625" style="5" customWidth="1"/>
    <col min="2" max="2" width="62.85546875" style="5" customWidth="1"/>
    <col min="3" max="3" width="14.28515625" style="5" bestFit="1" customWidth="1"/>
    <col min="4" max="4" width="7.42578125" style="5" bestFit="1" customWidth="1"/>
    <col min="5" max="5" width="6.85546875" style="5" bestFit="1" customWidth="1"/>
    <col min="6" max="6" width="9.140625" customWidth="1"/>
    <col min="8" max="8" width="11.42578125" bestFit="1" customWidth="1"/>
  </cols>
  <sheetData>
    <row r="1" spans="1:8" s="1" customFormat="1" ht="33.950000000000003" customHeight="1" x14ac:dyDescent="0.25">
      <c r="A1" s="4"/>
      <c r="B1" s="31" t="s">
        <v>523</v>
      </c>
      <c r="C1" s="374" t="s">
        <v>715</v>
      </c>
      <c r="D1" s="374"/>
      <c r="E1" s="374"/>
      <c r="F1" s="31" t="s">
        <v>0</v>
      </c>
      <c r="G1" s="31" t="s">
        <v>1</v>
      </c>
      <c r="H1" s="31" t="s">
        <v>2</v>
      </c>
    </row>
    <row r="2" spans="1:8" s="1" customFormat="1" ht="26.25" x14ac:dyDescent="0.25">
      <c r="A2" s="33" t="s">
        <v>3</v>
      </c>
      <c r="B2" s="34" t="s">
        <v>4</v>
      </c>
      <c r="C2" s="33" t="s">
        <v>5</v>
      </c>
      <c r="D2" s="33" t="s">
        <v>182</v>
      </c>
      <c r="E2" s="33" t="s">
        <v>6</v>
      </c>
      <c r="F2" s="97">
        <v>0</v>
      </c>
      <c r="G2" s="98"/>
      <c r="H2" s="99"/>
    </row>
    <row r="3" spans="1:8" s="1" customFormat="1" ht="6" customHeight="1" x14ac:dyDescent="0.25">
      <c r="A3" s="3"/>
      <c r="B3" s="4"/>
      <c r="C3" s="3"/>
      <c r="D3" s="3"/>
      <c r="E3" s="3"/>
      <c r="F3" s="3"/>
      <c r="G3" s="3"/>
      <c r="H3" s="3"/>
    </row>
    <row r="4" spans="1:8" s="1" customFormat="1" x14ac:dyDescent="0.25">
      <c r="A4" s="67"/>
      <c r="B4" s="61" t="s">
        <v>7</v>
      </c>
      <c r="C4" s="67"/>
      <c r="D4" s="67"/>
      <c r="E4" s="67"/>
      <c r="F4" s="68" t="s">
        <v>396</v>
      </c>
      <c r="G4" s="67"/>
      <c r="H4" s="67"/>
    </row>
    <row r="5" spans="1:8" s="1" customFormat="1" ht="19.899999999999999" customHeight="1" x14ac:dyDescent="0.25">
      <c r="A5" s="42"/>
      <c r="B5" s="38" t="s">
        <v>183</v>
      </c>
      <c r="C5" s="42"/>
      <c r="D5" s="42"/>
      <c r="E5" s="42"/>
    </row>
    <row r="6" spans="1:8" s="1" customFormat="1" x14ac:dyDescent="0.25">
      <c r="A6" s="105" t="s">
        <v>184</v>
      </c>
      <c r="B6" s="106" t="s">
        <v>446</v>
      </c>
      <c r="C6" s="107" t="s">
        <v>185</v>
      </c>
      <c r="D6" s="135">
        <v>528</v>
      </c>
      <c r="E6" s="136">
        <v>639</v>
      </c>
      <c r="F6" s="87">
        <f>(1-$F$2)*E6</f>
        <v>639</v>
      </c>
      <c r="G6" s="254"/>
      <c r="H6" s="76">
        <f>G6*F6</f>
        <v>0</v>
      </c>
    </row>
    <row r="7" spans="1:8" s="1" customFormat="1" x14ac:dyDescent="0.25">
      <c r="A7" s="110" t="s">
        <v>186</v>
      </c>
      <c r="B7" s="20" t="s">
        <v>449</v>
      </c>
      <c r="C7" s="21" t="s">
        <v>185</v>
      </c>
      <c r="D7" s="62">
        <v>528</v>
      </c>
      <c r="E7" s="63">
        <v>639</v>
      </c>
      <c r="F7" s="66">
        <f t="shared" ref="F7:F70" si="0">(1-$F$2)*E7</f>
        <v>639</v>
      </c>
      <c r="G7" s="255"/>
      <c r="H7" s="77">
        <f t="shared" ref="H7:H70" si="1">G7*F7</f>
        <v>0</v>
      </c>
    </row>
    <row r="8" spans="1:8" s="1" customFormat="1" x14ac:dyDescent="0.25">
      <c r="A8" s="110" t="s">
        <v>187</v>
      </c>
      <c r="B8" s="20" t="s">
        <v>512</v>
      </c>
      <c r="C8" s="21" t="s">
        <v>185</v>
      </c>
      <c r="D8" s="62">
        <v>531</v>
      </c>
      <c r="E8" s="63">
        <v>643</v>
      </c>
      <c r="F8" s="66">
        <f t="shared" si="0"/>
        <v>643</v>
      </c>
      <c r="G8" s="111"/>
      <c r="H8" s="77">
        <f t="shared" si="1"/>
        <v>0</v>
      </c>
    </row>
    <row r="9" spans="1:8" s="1" customFormat="1" x14ac:dyDescent="0.25">
      <c r="A9" s="110" t="s">
        <v>188</v>
      </c>
      <c r="B9" s="20" t="s">
        <v>513</v>
      </c>
      <c r="C9" s="21" t="s">
        <v>185</v>
      </c>
      <c r="D9" s="62">
        <v>531</v>
      </c>
      <c r="E9" s="63">
        <v>643</v>
      </c>
      <c r="F9" s="66">
        <f t="shared" si="0"/>
        <v>643</v>
      </c>
      <c r="G9" s="255"/>
      <c r="H9" s="77">
        <f t="shared" si="1"/>
        <v>0</v>
      </c>
    </row>
    <row r="10" spans="1:8" s="1" customFormat="1" x14ac:dyDescent="0.25">
      <c r="A10" s="110" t="s">
        <v>189</v>
      </c>
      <c r="B10" s="20" t="s">
        <v>514</v>
      </c>
      <c r="C10" s="21" t="s">
        <v>185</v>
      </c>
      <c r="D10" s="62">
        <v>528</v>
      </c>
      <c r="E10" s="63">
        <v>639</v>
      </c>
      <c r="F10" s="66">
        <f t="shared" si="0"/>
        <v>639</v>
      </c>
      <c r="G10" s="255"/>
      <c r="H10" s="77">
        <f t="shared" si="1"/>
        <v>0</v>
      </c>
    </row>
    <row r="11" spans="1:8" s="1" customFormat="1" x14ac:dyDescent="0.25">
      <c r="A11" s="110" t="s">
        <v>190</v>
      </c>
      <c r="B11" s="20" t="s">
        <v>515</v>
      </c>
      <c r="C11" s="21" t="s">
        <v>185</v>
      </c>
      <c r="D11" s="62">
        <v>528</v>
      </c>
      <c r="E11" s="63">
        <v>639</v>
      </c>
      <c r="F11" s="66">
        <f t="shared" si="0"/>
        <v>639</v>
      </c>
      <c r="G11" s="111"/>
      <c r="H11" s="77">
        <f t="shared" si="1"/>
        <v>0</v>
      </c>
    </row>
    <row r="12" spans="1:8" s="1" customFormat="1" x14ac:dyDescent="0.25">
      <c r="A12" s="110" t="s">
        <v>191</v>
      </c>
      <c r="B12" s="20" t="s">
        <v>516</v>
      </c>
      <c r="C12" s="21" t="s">
        <v>185</v>
      </c>
      <c r="D12" s="62">
        <v>535</v>
      </c>
      <c r="E12" s="63">
        <v>647</v>
      </c>
      <c r="F12" s="66">
        <f t="shared" si="0"/>
        <v>647</v>
      </c>
      <c r="G12" s="255"/>
      <c r="H12" s="77">
        <f t="shared" si="1"/>
        <v>0</v>
      </c>
    </row>
    <row r="13" spans="1:8" s="1" customFormat="1" x14ac:dyDescent="0.25">
      <c r="A13" s="110" t="s">
        <v>192</v>
      </c>
      <c r="B13" s="20" t="s">
        <v>517</v>
      </c>
      <c r="C13" s="21" t="s">
        <v>185</v>
      </c>
      <c r="D13" s="62">
        <v>535</v>
      </c>
      <c r="E13" s="63">
        <v>647</v>
      </c>
      <c r="F13" s="66">
        <f t="shared" si="0"/>
        <v>647</v>
      </c>
      <c r="G13" s="255"/>
      <c r="H13" s="77">
        <f t="shared" si="1"/>
        <v>0</v>
      </c>
    </row>
    <row r="14" spans="1:8" s="1" customFormat="1" x14ac:dyDescent="0.25">
      <c r="A14" s="110" t="s">
        <v>193</v>
      </c>
      <c r="B14" s="20" t="s">
        <v>454</v>
      </c>
      <c r="C14" s="21" t="s">
        <v>163</v>
      </c>
      <c r="D14" s="62">
        <v>590</v>
      </c>
      <c r="E14" s="63">
        <v>714</v>
      </c>
      <c r="F14" s="66">
        <f t="shared" si="0"/>
        <v>714</v>
      </c>
      <c r="G14" s="111"/>
      <c r="H14" s="77">
        <f t="shared" si="1"/>
        <v>0</v>
      </c>
    </row>
    <row r="15" spans="1:8" s="1" customFormat="1" x14ac:dyDescent="0.25">
      <c r="A15" s="110" t="s">
        <v>194</v>
      </c>
      <c r="B15" s="20" t="s">
        <v>457</v>
      </c>
      <c r="C15" s="21" t="s">
        <v>163</v>
      </c>
      <c r="D15" s="62">
        <v>400</v>
      </c>
      <c r="E15" s="63">
        <v>484</v>
      </c>
      <c r="F15" s="66">
        <f t="shared" si="0"/>
        <v>484</v>
      </c>
      <c r="G15" s="256"/>
      <c r="H15" s="77">
        <f t="shared" si="1"/>
        <v>0</v>
      </c>
    </row>
    <row r="16" spans="1:8" s="1" customFormat="1" x14ac:dyDescent="0.25">
      <c r="A16" s="110" t="s">
        <v>195</v>
      </c>
      <c r="B16" s="20" t="s">
        <v>455</v>
      </c>
      <c r="C16" s="21" t="s">
        <v>10</v>
      </c>
      <c r="D16" s="62">
        <v>546</v>
      </c>
      <c r="E16" s="63">
        <v>661</v>
      </c>
      <c r="F16" s="66">
        <f t="shared" si="0"/>
        <v>661</v>
      </c>
      <c r="G16" s="256"/>
      <c r="H16" s="77">
        <f t="shared" si="1"/>
        <v>0</v>
      </c>
    </row>
    <row r="17" spans="1:8" s="1" customFormat="1" x14ac:dyDescent="0.25">
      <c r="A17" s="110" t="s">
        <v>196</v>
      </c>
      <c r="B17" s="20" t="s">
        <v>458</v>
      </c>
      <c r="C17" s="21" t="s">
        <v>163</v>
      </c>
      <c r="D17" s="62">
        <v>648</v>
      </c>
      <c r="E17" s="63">
        <v>784</v>
      </c>
      <c r="F17" s="66">
        <f t="shared" si="0"/>
        <v>784</v>
      </c>
      <c r="G17" s="255"/>
      <c r="H17" s="77">
        <f t="shared" si="1"/>
        <v>0</v>
      </c>
    </row>
    <row r="18" spans="1:8" s="1" customFormat="1" x14ac:dyDescent="0.25">
      <c r="A18" s="112" t="s">
        <v>197</v>
      </c>
      <c r="B18" s="113" t="s">
        <v>459</v>
      </c>
      <c r="C18" s="114" t="s">
        <v>135</v>
      </c>
      <c r="D18" s="139">
        <v>473</v>
      </c>
      <c r="E18" s="140">
        <v>572</v>
      </c>
      <c r="F18" s="88">
        <f t="shared" si="0"/>
        <v>572</v>
      </c>
      <c r="G18" s="86"/>
      <c r="H18" s="78">
        <f t="shared" si="1"/>
        <v>0</v>
      </c>
    </row>
    <row r="19" spans="1:8" ht="19.899999999999999" customHeight="1" x14ac:dyDescent="0.25">
      <c r="A19" s="37"/>
      <c r="B19" s="38" t="s">
        <v>198</v>
      </c>
      <c r="C19" s="39"/>
      <c r="D19" s="64"/>
      <c r="E19" s="65"/>
      <c r="F19" s="66"/>
      <c r="G19" s="91"/>
      <c r="H19" s="69"/>
    </row>
    <row r="20" spans="1:8" x14ac:dyDescent="0.25">
      <c r="A20" s="105" t="s">
        <v>199</v>
      </c>
      <c r="B20" s="170" t="s">
        <v>462</v>
      </c>
      <c r="C20" s="107" t="s">
        <v>74</v>
      </c>
      <c r="D20" s="135">
        <v>692</v>
      </c>
      <c r="E20" s="136">
        <v>837</v>
      </c>
      <c r="F20" s="87">
        <f t="shared" si="0"/>
        <v>837</v>
      </c>
      <c r="G20" s="258"/>
      <c r="H20" s="76">
        <f t="shared" si="1"/>
        <v>0</v>
      </c>
    </row>
    <row r="21" spans="1:8" x14ac:dyDescent="0.25">
      <c r="A21" s="110" t="s">
        <v>200</v>
      </c>
      <c r="B21" s="60" t="s">
        <v>463</v>
      </c>
      <c r="C21" s="21" t="s">
        <v>74</v>
      </c>
      <c r="D21" s="62">
        <v>473</v>
      </c>
      <c r="E21" s="63">
        <v>572</v>
      </c>
      <c r="F21" s="66">
        <f t="shared" si="0"/>
        <v>572</v>
      </c>
      <c r="G21" s="259"/>
      <c r="H21" s="77">
        <f t="shared" si="1"/>
        <v>0</v>
      </c>
    </row>
    <row r="22" spans="1:8" ht="24.75" x14ac:dyDescent="0.25">
      <c r="A22" s="110" t="s">
        <v>201</v>
      </c>
      <c r="B22" s="171" t="s">
        <v>464</v>
      </c>
      <c r="C22" s="21" t="s">
        <v>74</v>
      </c>
      <c r="D22" s="62">
        <v>655</v>
      </c>
      <c r="E22" s="63">
        <v>793</v>
      </c>
      <c r="F22" s="66">
        <f t="shared" si="0"/>
        <v>793</v>
      </c>
      <c r="G22" s="137"/>
      <c r="H22" s="77">
        <f t="shared" si="1"/>
        <v>0</v>
      </c>
    </row>
    <row r="23" spans="1:8" ht="24.75" x14ac:dyDescent="0.25">
      <c r="A23" s="112" t="s">
        <v>202</v>
      </c>
      <c r="B23" s="172" t="s">
        <v>465</v>
      </c>
      <c r="C23" s="114" t="s">
        <v>74</v>
      </c>
      <c r="D23" s="139">
        <v>400</v>
      </c>
      <c r="E23" s="140">
        <v>484</v>
      </c>
      <c r="F23" s="88">
        <f t="shared" si="0"/>
        <v>484</v>
      </c>
      <c r="G23" s="260"/>
      <c r="H23" s="78">
        <f t="shared" si="1"/>
        <v>0</v>
      </c>
    </row>
    <row r="24" spans="1:8" ht="19.899999999999999" customHeight="1" x14ac:dyDescent="0.25">
      <c r="A24" s="37"/>
      <c r="B24" s="38" t="s">
        <v>203</v>
      </c>
      <c r="C24" s="39"/>
      <c r="D24" s="64"/>
      <c r="E24" s="65"/>
      <c r="F24" s="66"/>
      <c r="G24" s="91"/>
      <c r="H24" s="69"/>
    </row>
    <row r="25" spans="1:8" x14ac:dyDescent="0.25">
      <c r="A25" s="105" t="s">
        <v>204</v>
      </c>
      <c r="B25" s="106" t="s">
        <v>28</v>
      </c>
      <c r="C25" s="107" t="s">
        <v>205</v>
      </c>
      <c r="D25" s="135">
        <v>794</v>
      </c>
      <c r="E25" s="136">
        <v>961</v>
      </c>
      <c r="F25" s="87">
        <f t="shared" si="0"/>
        <v>961</v>
      </c>
      <c r="G25" s="92"/>
      <c r="H25" s="76">
        <f t="shared" si="1"/>
        <v>0</v>
      </c>
    </row>
    <row r="26" spans="1:8" x14ac:dyDescent="0.25">
      <c r="A26" s="110" t="s">
        <v>206</v>
      </c>
      <c r="B26" s="20" t="s">
        <v>497</v>
      </c>
      <c r="C26" s="21" t="s">
        <v>163</v>
      </c>
      <c r="D26" s="62">
        <v>713</v>
      </c>
      <c r="E26" s="63">
        <v>863</v>
      </c>
      <c r="F26" s="66">
        <f t="shared" si="0"/>
        <v>863</v>
      </c>
      <c r="G26" s="261"/>
      <c r="H26" s="77">
        <f t="shared" si="1"/>
        <v>0</v>
      </c>
    </row>
    <row r="27" spans="1:8" x14ac:dyDescent="0.25">
      <c r="A27" s="112" t="s">
        <v>207</v>
      </c>
      <c r="B27" s="113" t="s">
        <v>276</v>
      </c>
      <c r="C27" s="114" t="s">
        <v>163</v>
      </c>
      <c r="D27" s="139">
        <v>575</v>
      </c>
      <c r="E27" s="140">
        <v>696</v>
      </c>
      <c r="F27" s="88">
        <f t="shared" si="0"/>
        <v>696</v>
      </c>
      <c r="G27" s="262"/>
      <c r="H27" s="78">
        <f t="shared" si="1"/>
        <v>0</v>
      </c>
    </row>
    <row r="28" spans="1:8" ht="19.899999999999999" customHeight="1" x14ac:dyDescent="0.25">
      <c r="A28" s="37"/>
      <c r="B28" s="38" t="s">
        <v>208</v>
      </c>
      <c r="C28" s="39"/>
      <c r="D28" s="64"/>
      <c r="E28" s="65"/>
      <c r="F28" s="66"/>
      <c r="G28" s="91"/>
      <c r="H28" s="69"/>
    </row>
    <row r="29" spans="1:8" ht="14.45" customHeight="1" x14ac:dyDescent="0.25">
      <c r="A29" s="105" t="s">
        <v>209</v>
      </c>
      <c r="B29" s="106" t="s">
        <v>41</v>
      </c>
      <c r="C29" s="107" t="s">
        <v>205</v>
      </c>
      <c r="D29" s="135">
        <v>866</v>
      </c>
      <c r="E29" s="136">
        <v>1048</v>
      </c>
      <c r="F29" s="87">
        <f t="shared" si="0"/>
        <v>1048</v>
      </c>
      <c r="G29" s="92"/>
      <c r="H29" s="76">
        <f t="shared" si="1"/>
        <v>0</v>
      </c>
    </row>
    <row r="30" spans="1:8" ht="26.25" x14ac:dyDescent="0.25">
      <c r="A30" s="110" t="s">
        <v>210</v>
      </c>
      <c r="B30" s="20" t="s">
        <v>498</v>
      </c>
      <c r="C30" s="21" t="s">
        <v>163</v>
      </c>
      <c r="D30" s="62">
        <v>735</v>
      </c>
      <c r="E30" s="63">
        <v>889</v>
      </c>
      <c r="F30" s="66">
        <f t="shared" si="0"/>
        <v>889</v>
      </c>
      <c r="G30" s="259"/>
      <c r="H30" s="77">
        <f t="shared" si="1"/>
        <v>0</v>
      </c>
    </row>
    <row r="31" spans="1:8" x14ac:dyDescent="0.25">
      <c r="A31" s="112" t="s">
        <v>211</v>
      </c>
      <c r="B31" s="113" t="s">
        <v>46</v>
      </c>
      <c r="C31" s="114" t="s">
        <v>163</v>
      </c>
      <c r="D31" s="139">
        <v>604</v>
      </c>
      <c r="E31" s="140">
        <v>731</v>
      </c>
      <c r="F31" s="88">
        <f t="shared" si="0"/>
        <v>731</v>
      </c>
      <c r="G31" s="93"/>
      <c r="H31" s="78">
        <f t="shared" si="1"/>
        <v>0</v>
      </c>
    </row>
    <row r="32" spans="1:8" ht="19.899999999999999" customHeight="1" x14ac:dyDescent="0.25">
      <c r="A32" s="37"/>
      <c r="B32" s="38" t="s">
        <v>525</v>
      </c>
      <c r="C32" s="39"/>
      <c r="D32" s="64"/>
      <c r="E32" s="65"/>
      <c r="F32" s="66"/>
      <c r="G32" s="91"/>
      <c r="H32" s="69"/>
    </row>
    <row r="33" spans="1:8" ht="14.45" customHeight="1" x14ac:dyDescent="0.25">
      <c r="A33" s="105" t="s">
        <v>212</v>
      </c>
      <c r="B33" s="106" t="s">
        <v>48</v>
      </c>
      <c r="C33" s="107" t="s">
        <v>205</v>
      </c>
      <c r="D33" s="135">
        <v>866</v>
      </c>
      <c r="E33" s="136">
        <v>1048</v>
      </c>
      <c r="F33" s="87">
        <f t="shared" si="0"/>
        <v>1048</v>
      </c>
      <c r="G33" s="258"/>
      <c r="H33" s="76">
        <f t="shared" si="1"/>
        <v>0</v>
      </c>
    </row>
    <row r="34" spans="1:8" x14ac:dyDescent="0.25">
      <c r="A34" s="110" t="s">
        <v>213</v>
      </c>
      <c r="B34" s="20" t="s">
        <v>499</v>
      </c>
      <c r="C34" s="21" t="s">
        <v>163</v>
      </c>
      <c r="D34" s="62">
        <v>779</v>
      </c>
      <c r="E34" s="63">
        <v>943</v>
      </c>
      <c r="F34" s="66">
        <f t="shared" si="0"/>
        <v>943</v>
      </c>
      <c r="G34" s="259"/>
      <c r="H34" s="77">
        <f t="shared" si="1"/>
        <v>0</v>
      </c>
    </row>
    <row r="35" spans="1:8" x14ac:dyDescent="0.25">
      <c r="A35" s="112" t="s">
        <v>214</v>
      </c>
      <c r="B35" s="113" t="s">
        <v>53</v>
      </c>
      <c r="C35" s="114" t="s">
        <v>163</v>
      </c>
      <c r="D35" s="139">
        <v>575</v>
      </c>
      <c r="E35" s="140">
        <v>696</v>
      </c>
      <c r="F35" s="88">
        <f t="shared" si="0"/>
        <v>696</v>
      </c>
      <c r="G35" s="93"/>
      <c r="H35" s="78">
        <f t="shared" si="1"/>
        <v>0</v>
      </c>
    </row>
    <row r="36" spans="1:8" ht="19.899999999999999" customHeight="1" x14ac:dyDescent="0.25">
      <c r="A36" s="37"/>
      <c r="B36" s="38" t="s">
        <v>215</v>
      </c>
      <c r="C36" s="39"/>
      <c r="D36" s="64"/>
      <c r="E36" s="65"/>
      <c r="F36" s="66"/>
      <c r="G36" s="91"/>
      <c r="H36" s="69"/>
    </row>
    <row r="37" spans="1:8" ht="14.45" customHeight="1" x14ac:dyDescent="0.25">
      <c r="A37" s="105" t="s">
        <v>216</v>
      </c>
      <c r="B37" s="106" t="s">
        <v>471</v>
      </c>
      <c r="C37" s="107" t="s">
        <v>205</v>
      </c>
      <c r="D37" s="135">
        <v>917</v>
      </c>
      <c r="E37" s="136">
        <v>1110</v>
      </c>
      <c r="F37" s="87">
        <f t="shared" si="0"/>
        <v>1110</v>
      </c>
      <c r="G37" s="92"/>
      <c r="H37" s="76">
        <f t="shared" si="1"/>
        <v>0</v>
      </c>
    </row>
    <row r="38" spans="1:8" x14ac:dyDescent="0.25">
      <c r="A38" s="110" t="s">
        <v>217</v>
      </c>
      <c r="B38" s="20" t="s">
        <v>500</v>
      </c>
      <c r="C38" s="21" t="s">
        <v>163</v>
      </c>
      <c r="D38" s="62">
        <v>808</v>
      </c>
      <c r="E38" s="63">
        <v>978</v>
      </c>
      <c r="F38" s="66">
        <f t="shared" si="0"/>
        <v>978</v>
      </c>
      <c r="G38" s="261"/>
      <c r="H38" s="77">
        <f t="shared" si="1"/>
        <v>0</v>
      </c>
    </row>
    <row r="39" spans="1:8" x14ac:dyDescent="0.25">
      <c r="A39" s="112" t="s">
        <v>218</v>
      </c>
      <c r="B39" s="113" t="s">
        <v>474</v>
      </c>
      <c r="C39" s="114" t="s">
        <v>163</v>
      </c>
      <c r="D39" s="139">
        <v>604</v>
      </c>
      <c r="E39" s="140">
        <v>731</v>
      </c>
      <c r="F39" s="88">
        <f t="shared" si="0"/>
        <v>731</v>
      </c>
      <c r="G39" s="262"/>
      <c r="H39" s="78">
        <f t="shared" si="1"/>
        <v>0</v>
      </c>
    </row>
    <row r="40" spans="1:8" ht="19.899999999999999" customHeight="1" x14ac:dyDescent="0.25">
      <c r="A40" s="37"/>
      <c r="B40" s="38" t="s">
        <v>219</v>
      </c>
      <c r="C40" s="39"/>
      <c r="D40" s="64"/>
      <c r="E40" s="65"/>
      <c r="F40" s="66"/>
      <c r="G40" s="91"/>
      <c r="H40" s="69"/>
    </row>
    <row r="41" spans="1:8" ht="15" customHeight="1" x14ac:dyDescent="0.25">
      <c r="A41" s="105" t="s">
        <v>220</v>
      </c>
      <c r="B41" s="106" t="s">
        <v>482</v>
      </c>
      <c r="C41" s="107" t="s">
        <v>221</v>
      </c>
      <c r="D41" s="135">
        <v>692</v>
      </c>
      <c r="E41" s="136">
        <v>837</v>
      </c>
      <c r="F41" s="87">
        <f t="shared" si="0"/>
        <v>837</v>
      </c>
      <c r="G41" s="258"/>
      <c r="H41" s="76">
        <f t="shared" si="1"/>
        <v>0</v>
      </c>
    </row>
    <row r="42" spans="1:8" x14ac:dyDescent="0.25">
      <c r="A42" s="110" t="s">
        <v>222</v>
      </c>
      <c r="B42" s="20" t="s">
        <v>485</v>
      </c>
      <c r="C42" s="21" t="s">
        <v>221</v>
      </c>
      <c r="D42" s="62">
        <v>692</v>
      </c>
      <c r="E42" s="63">
        <v>837</v>
      </c>
      <c r="F42" s="66">
        <f t="shared" si="0"/>
        <v>837</v>
      </c>
      <c r="G42" s="137"/>
      <c r="H42" s="77">
        <f t="shared" si="1"/>
        <v>0</v>
      </c>
    </row>
    <row r="43" spans="1:8" x14ac:dyDescent="0.25">
      <c r="A43" s="110" t="s">
        <v>223</v>
      </c>
      <c r="B43" s="20" t="s">
        <v>477</v>
      </c>
      <c r="C43" s="21" t="s">
        <v>163</v>
      </c>
      <c r="D43" s="62">
        <v>692</v>
      </c>
      <c r="E43" s="63">
        <v>837</v>
      </c>
      <c r="F43" s="66">
        <f t="shared" si="0"/>
        <v>837</v>
      </c>
      <c r="G43" s="259"/>
      <c r="H43" s="77">
        <f t="shared" si="1"/>
        <v>0</v>
      </c>
    </row>
    <row r="44" spans="1:8" x14ac:dyDescent="0.25">
      <c r="A44" s="110" t="s">
        <v>63</v>
      </c>
      <c r="B44" s="20" t="s">
        <v>277</v>
      </c>
      <c r="C44" s="21" t="s">
        <v>65</v>
      </c>
      <c r="D44" s="62">
        <v>583</v>
      </c>
      <c r="E44" s="63">
        <v>705</v>
      </c>
      <c r="F44" s="66">
        <f t="shared" si="0"/>
        <v>705</v>
      </c>
      <c r="G44" s="259"/>
      <c r="H44" s="77">
        <f t="shared" si="1"/>
        <v>0</v>
      </c>
    </row>
    <row r="45" spans="1:8" x14ac:dyDescent="0.25">
      <c r="A45" s="110" t="s">
        <v>224</v>
      </c>
      <c r="B45" s="20" t="s">
        <v>278</v>
      </c>
      <c r="C45" s="21" t="s">
        <v>163</v>
      </c>
      <c r="D45" s="62">
        <v>801</v>
      </c>
      <c r="E45" s="63">
        <v>969</v>
      </c>
      <c r="F45" s="66">
        <f t="shared" si="0"/>
        <v>969</v>
      </c>
      <c r="G45" s="137"/>
      <c r="H45" s="77">
        <f t="shared" si="1"/>
        <v>0</v>
      </c>
    </row>
    <row r="46" spans="1:8" x14ac:dyDescent="0.25">
      <c r="A46" s="112" t="s">
        <v>225</v>
      </c>
      <c r="B46" s="113" t="s">
        <v>279</v>
      </c>
      <c r="C46" s="114" t="s">
        <v>163</v>
      </c>
      <c r="D46" s="139">
        <v>655</v>
      </c>
      <c r="E46" s="140">
        <v>793</v>
      </c>
      <c r="F46" s="88">
        <f t="shared" si="0"/>
        <v>793</v>
      </c>
      <c r="G46" s="262"/>
      <c r="H46" s="78">
        <f t="shared" si="1"/>
        <v>0</v>
      </c>
    </row>
    <row r="47" spans="1:8" ht="19.899999999999999" customHeight="1" x14ac:dyDescent="0.25">
      <c r="A47" s="37"/>
      <c r="B47" s="38" t="s">
        <v>548</v>
      </c>
      <c r="C47" s="39"/>
      <c r="D47" s="64"/>
      <c r="E47" s="65"/>
      <c r="F47" s="66"/>
      <c r="G47" s="91"/>
      <c r="H47" s="69"/>
    </row>
    <row r="48" spans="1:8" ht="13.9" customHeight="1" x14ac:dyDescent="0.25">
      <c r="A48" s="128" t="s">
        <v>226</v>
      </c>
      <c r="B48" s="150" t="s">
        <v>549</v>
      </c>
      <c r="C48" s="107" t="s">
        <v>205</v>
      </c>
      <c r="D48" s="135">
        <v>1420</v>
      </c>
      <c r="E48" s="136">
        <v>1718</v>
      </c>
      <c r="F48" s="87">
        <f t="shared" si="0"/>
        <v>1718</v>
      </c>
      <c r="G48" s="258"/>
      <c r="H48" s="76">
        <f t="shared" si="1"/>
        <v>0</v>
      </c>
    </row>
    <row r="49" spans="1:8" ht="14.45" customHeight="1" x14ac:dyDescent="0.25">
      <c r="A49" s="129" t="s">
        <v>227</v>
      </c>
      <c r="B49" s="30" t="s">
        <v>550</v>
      </c>
      <c r="C49" s="21" t="s">
        <v>163</v>
      </c>
      <c r="D49" s="62">
        <v>1014</v>
      </c>
      <c r="E49" s="63">
        <v>1227</v>
      </c>
      <c r="F49" s="66">
        <f t="shared" si="0"/>
        <v>1227</v>
      </c>
      <c r="G49" s="137"/>
      <c r="H49" s="77">
        <f t="shared" si="1"/>
        <v>0</v>
      </c>
    </row>
    <row r="50" spans="1:8" x14ac:dyDescent="0.25">
      <c r="A50" s="130" t="s">
        <v>228</v>
      </c>
      <c r="B50" s="151" t="s">
        <v>551</v>
      </c>
      <c r="C50" s="114" t="s">
        <v>229</v>
      </c>
      <c r="D50" s="139">
        <v>1758</v>
      </c>
      <c r="E50" s="140">
        <v>2127</v>
      </c>
      <c r="F50" s="88">
        <f t="shared" si="0"/>
        <v>2127</v>
      </c>
      <c r="G50" s="262"/>
      <c r="H50" s="78">
        <f t="shared" si="1"/>
        <v>0</v>
      </c>
    </row>
    <row r="51" spans="1:8" ht="19.899999999999999" customHeight="1" x14ac:dyDescent="0.25">
      <c r="A51" s="37"/>
      <c r="B51" s="38" t="s">
        <v>230</v>
      </c>
      <c r="C51" s="39"/>
      <c r="D51" s="64"/>
      <c r="E51" s="65"/>
      <c r="F51" s="66"/>
      <c r="G51" s="91"/>
      <c r="H51" s="69"/>
    </row>
    <row r="52" spans="1:8" x14ac:dyDescent="0.25">
      <c r="A52" s="146" t="s">
        <v>231</v>
      </c>
      <c r="B52" s="147" t="s">
        <v>280</v>
      </c>
      <c r="C52" s="106" t="s">
        <v>232</v>
      </c>
      <c r="D52" s="135">
        <v>801</v>
      </c>
      <c r="E52" s="136">
        <v>969</v>
      </c>
      <c r="F52" s="87">
        <f t="shared" si="0"/>
        <v>969</v>
      </c>
      <c r="G52" s="92"/>
      <c r="H52" s="76">
        <f t="shared" si="1"/>
        <v>0</v>
      </c>
    </row>
    <row r="53" spans="1:8" x14ac:dyDescent="0.25">
      <c r="A53" s="148" t="s">
        <v>233</v>
      </c>
      <c r="B53" s="20" t="s">
        <v>281</v>
      </c>
      <c r="C53" s="20" t="s">
        <v>232</v>
      </c>
      <c r="D53" s="62">
        <v>801</v>
      </c>
      <c r="E53" s="63">
        <v>969</v>
      </c>
      <c r="F53" s="66">
        <f t="shared" si="0"/>
        <v>969</v>
      </c>
      <c r="G53" s="261"/>
      <c r="H53" s="77">
        <f t="shared" si="1"/>
        <v>0</v>
      </c>
    </row>
    <row r="54" spans="1:8" ht="26.25" x14ac:dyDescent="0.25">
      <c r="A54" s="148" t="s">
        <v>234</v>
      </c>
      <c r="B54" s="20" t="s">
        <v>282</v>
      </c>
      <c r="C54" s="20" t="s">
        <v>235</v>
      </c>
      <c r="D54" s="62">
        <v>1674</v>
      </c>
      <c r="E54" s="63">
        <v>2026</v>
      </c>
      <c r="F54" s="66">
        <f t="shared" si="0"/>
        <v>2026</v>
      </c>
      <c r="G54" s="259"/>
      <c r="H54" s="77">
        <f t="shared" si="1"/>
        <v>0</v>
      </c>
    </row>
    <row r="55" spans="1:8" ht="14.45" customHeight="1" x14ac:dyDescent="0.25">
      <c r="A55" s="148" t="s">
        <v>236</v>
      </c>
      <c r="B55" s="24" t="s">
        <v>283</v>
      </c>
      <c r="C55" s="20" t="s">
        <v>237</v>
      </c>
      <c r="D55" s="62">
        <v>1674</v>
      </c>
      <c r="E55" s="63">
        <v>2026</v>
      </c>
      <c r="F55" s="66">
        <f t="shared" si="0"/>
        <v>2026</v>
      </c>
      <c r="G55" s="137"/>
      <c r="H55" s="77">
        <f t="shared" si="1"/>
        <v>0</v>
      </c>
    </row>
    <row r="56" spans="1:8" ht="14.45" customHeight="1" x14ac:dyDescent="0.25">
      <c r="A56" s="148" t="s">
        <v>238</v>
      </c>
      <c r="B56" s="20" t="s">
        <v>284</v>
      </c>
      <c r="C56" s="20" t="s">
        <v>237</v>
      </c>
      <c r="D56" s="62">
        <v>1674</v>
      </c>
      <c r="E56" s="63">
        <v>2026</v>
      </c>
      <c r="F56" s="66">
        <f t="shared" si="0"/>
        <v>2026</v>
      </c>
      <c r="G56" s="261"/>
      <c r="H56" s="77">
        <f t="shared" si="1"/>
        <v>0</v>
      </c>
    </row>
    <row r="57" spans="1:8" ht="26.25" x14ac:dyDescent="0.25">
      <c r="A57" s="148" t="s">
        <v>239</v>
      </c>
      <c r="B57" s="20" t="s">
        <v>285</v>
      </c>
      <c r="C57" s="20" t="s">
        <v>235</v>
      </c>
      <c r="D57" s="62">
        <v>1674</v>
      </c>
      <c r="E57" s="63">
        <v>2026</v>
      </c>
      <c r="F57" s="66">
        <f t="shared" si="0"/>
        <v>2026</v>
      </c>
      <c r="G57" s="259"/>
      <c r="H57" s="77">
        <f t="shared" si="1"/>
        <v>0</v>
      </c>
    </row>
    <row r="58" spans="1:8" x14ac:dyDescent="0.25">
      <c r="A58" s="148" t="s">
        <v>240</v>
      </c>
      <c r="B58" s="20" t="s">
        <v>286</v>
      </c>
      <c r="C58" s="20" t="s">
        <v>163</v>
      </c>
      <c r="D58" s="62">
        <v>743</v>
      </c>
      <c r="E58" s="63">
        <v>899</v>
      </c>
      <c r="F58" s="66">
        <f t="shared" si="0"/>
        <v>899</v>
      </c>
      <c r="G58" s="259"/>
      <c r="H58" s="77">
        <f t="shared" si="1"/>
        <v>0</v>
      </c>
    </row>
    <row r="59" spans="1:8" x14ac:dyDescent="0.25">
      <c r="A59" s="148" t="s">
        <v>241</v>
      </c>
      <c r="B59" s="20" t="s">
        <v>287</v>
      </c>
      <c r="C59" s="20" t="s">
        <v>163</v>
      </c>
      <c r="D59" s="62">
        <v>1077</v>
      </c>
      <c r="E59" s="63">
        <v>1303</v>
      </c>
      <c r="F59" s="66">
        <f t="shared" si="0"/>
        <v>1303</v>
      </c>
      <c r="G59" s="137"/>
      <c r="H59" s="77">
        <f t="shared" si="1"/>
        <v>0</v>
      </c>
    </row>
    <row r="60" spans="1:8" x14ac:dyDescent="0.25">
      <c r="A60" s="149" t="s">
        <v>242</v>
      </c>
      <c r="B60" s="113" t="s">
        <v>288</v>
      </c>
      <c r="C60" s="113" t="s">
        <v>163</v>
      </c>
      <c r="D60" s="139">
        <v>735</v>
      </c>
      <c r="E60" s="140">
        <v>889</v>
      </c>
      <c r="F60" s="88">
        <f t="shared" si="0"/>
        <v>889</v>
      </c>
      <c r="G60" s="263"/>
      <c r="H60" s="78">
        <f t="shared" si="1"/>
        <v>0</v>
      </c>
    </row>
    <row r="61" spans="1:8" ht="19.899999999999999" customHeight="1" x14ac:dyDescent="0.25">
      <c r="A61" s="37"/>
      <c r="B61" s="38" t="s">
        <v>97</v>
      </c>
      <c r="C61" s="39"/>
      <c r="D61" s="64"/>
      <c r="E61" s="65"/>
      <c r="F61" s="66"/>
      <c r="G61" s="91"/>
      <c r="H61" s="69"/>
    </row>
    <row r="62" spans="1:8" ht="14.45" customHeight="1" x14ac:dyDescent="0.25">
      <c r="A62" s="105" t="s">
        <v>243</v>
      </c>
      <c r="B62" s="106" t="s">
        <v>397</v>
      </c>
      <c r="C62" s="107" t="s">
        <v>205</v>
      </c>
      <c r="D62" s="135">
        <v>2693</v>
      </c>
      <c r="E62" s="136">
        <v>3259</v>
      </c>
      <c r="F62" s="87">
        <f t="shared" si="0"/>
        <v>3259</v>
      </c>
      <c r="G62" s="258"/>
      <c r="H62" s="76">
        <f t="shared" si="1"/>
        <v>0</v>
      </c>
    </row>
    <row r="63" spans="1:8" x14ac:dyDescent="0.25">
      <c r="A63" s="110" t="s">
        <v>244</v>
      </c>
      <c r="B63" s="20" t="s">
        <v>289</v>
      </c>
      <c r="C63" s="21" t="s">
        <v>163</v>
      </c>
      <c r="D63" s="62">
        <v>983</v>
      </c>
      <c r="E63" s="63">
        <v>1189</v>
      </c>
      <c r="F63" s="66">
        <f t="shared" si="0"/>
        <v>1189</v>
      </c>
      <c r="G63" s="137"/>
      <c r="H63" s="77">
        <f t="shared" si="1"/>
        <v>0</v>
      </c>
    </row>
    <row r="64" spans="1:8" x14ac:dyDescent="0.25">
      <c r="A64" s="112" t="s">
        <v>245</v>
      </c>
      <c r="B64" s="113" t="s">
        <v>290</v>
      </c>
      <c r="C64" s="114" t="s">
        <v>246</v>
      </c>
      <c r="D64" s="139">
        <v>1893</v>
      </c>
      <c r="E64" s="140">
        <v>2291</v>
      </c>
      <c r="F64" s="88">
        <f t="shared" si="0"/>
        <v>2291</v>
      </c>
      <c r="G64" s="262"/>
      <c r="H64" s="78">
        <f t="shared" si="1"/>
        <v>0</v>
      </c>
    </row>
    <row r="65" spans="1:10" ht="19.899999999999999" customHeight="1" x14ac:dyDescent="0.25">
      <c r="A65" s="37"/>
      <c r="B65" s="38" t="s">
        <v>247</v>
      </c>
      <c r="C65" s="39"/>
      <c r="D65" s="64"/>
      <c r="E65" s="65"/>
      <c r="F65" s="66"/>
      <c r="G65" s="91"/>
      <c r="H65" s="69"/>
    </row>
    <row r="66" spans="1:10" ht="39.75" customHeight="1" x14ac:dyDescent="0.25">
      <c r="A66" s="141" t="s">
        <v>248</v>
      </c>
      <c r="B66" s="145" t="s">
        <v>398</v>
      </c>
      <c r="C66" s="142" t="s">
        <v>249</v>
      </c>
      <c r="D66" s="143">
        <v>3080</v>
      </c>
      <c r="E66" s="144">
        <v>3727</v>
      </c>
      <c r="F66" s="89">
        <f>E66</f>
        <v>3727</v>
      </c>
      <c r="G66" s="94"/>
      <c r="H66" s="90">
        <f t="shared" si="1"/>
        <v>0</v>
      </c>
    </row>
    <row r="67" spans="1:10" ht="19.899999999999999" customHeight="1" x14ac:dyDescent="0.25">
      <c r="A67" s="39"/>
      <c r="B67" s="38" t="s">
        <v>250</v>
      </c>
      <c r="C67" s="39"/>
      <c r="D67" s="64"/>
      <c r="E67" s="65"/>
      <c r="F67" s="66"/>
      <c r="G67" s="91"/>
      <c r="H67" s="69"/>
      <c r="J67" s="2"/>
    </row>
    <row r="68" spans="1:10" ht="39" x14ac:dyDescent="0.25">
      <c r="A68" s="141" t="s">
        <v>251</v>
      </c>
      <c r="B68" s="145" t="s">
        <v>399</v>
      </c>
      <c r="C68" s="142" t="s">
        <v>252</v>
      </c>
      <c r="D68" s="143">
        <v>3360</v>
      </c>
      <c r="E68" s="144">
        <v>4066</v>
      </c>
      <c r="F68" s="89">
        <f>E68</f>
        <v>4066</v>
      </c>
      <c r="G68" s="94"/>
      <c r="H68" s="90">
        <f t="shared" si="1"/>
        <v>0</v>
      </c>
    </row>
    <row r="69" spans="1:10" ht="19.899999999999999" customHeight="1" x14ac:dyDescent="0.25">
      <c r="A69" s="39"/>
      <c r="B69" s="38" t="s">
        <v>253</v>
      </c>
      <c r="C69" s="39"/>
      <c r="D69" s="64"/>
      <c r="E69" s="65"/>
      <c r="F69" s="66"/>
      <c r="G69" s="91"/>
      <c r="H69" s="69"/>
    </row>
    <row r="70" spans="1:10" ht="39" x14ac:dyDescent="0.25">
      <c r="A70" s="141" t="s">
        <v>254</v>
      </c>
      <c r="B70" s="142" t="s">
        <v>400</v>
      </c>
      <c r="C70" s="142" t="s">
        <v>255</v>
      </c>
      <c r="D70" s="143">
        <v>2257</v>
      </c>
      <c r="E70" s="144">
        <v>2731</v>
      </c>
      <c r="F70" s="89">
        <f t="shared" si="0"/>
        <v>2731</v>
      </c>
      <c r="G70" s="94"/>
      <c r="H70" s="90">
        <f t="shared" si="1"/>
        <v>0</v>
      </c>
    </row>
    <row r="71" spans="1:10" x14ac:dyDescent="0.25">
      <c r="A71" s="39"/>
      <c r="B71" s="38" t="s">
        <v>716</v>
      </c>
      <c r="C71" s="39"/>
      <c r="D71" s="64"/>
      <c r="E71" s="65"/>
      <c r="F71" s="66"/>
      <c r="G71" s="91"/>
      <c r="H71" s="69"/>
    </row>
    <row r="72" spans="1:10" x14ac:dyDescent="0.25">
      <c r="A72" s="141" t="s">
        <v>567</v>
      </c>
      <c r="B72" s="142" t="s">
        <v>566</v>
      </c>
      <c r="C72" s="142" t="s">
        <v>568</v>
      </c>
      <c r="D72" s="143">
        <v>1645</v>
      </c>
      <c r="E72" s="144">
        <v>1990</v>
      </c>
      <c r="F72" s="89">
        <f t="shared" ref="F72" si="2">(1-$F$2)*E72</f>
        <v>1990</v>
      </c>
      <c r="G72" s="94"/>
      <c r="H72" s="90">
        <f t="shared" ref="H72" si="3">G72*F72</f>
        <v>0</v>
      </c>
    </row>
    <row r="73" spans="1:10" x14ac:dyDescent="0.25">
      <c r="A73" s="43"/>
      <c r="B73" s="44"/>
      <c r="C73" s="44"/>
      <c r="D73" s="45"/>
      <c r="E73" s="46"/>
      <c r="F73" s="66"/>
      <c r="G73" s="91"/>
      <c r="H73" s="69"/>
    </row>
    <row r="74" spans="1:10" ht="19.899999999999999" customHeight="1" x14ac:dyDescent="0.25">
      <c r="A74" s="67"/>
      <c r="B74" s="61" t="s">
        <v>256</v>
      </c>
      <c r="C74" s="67"/>
      <c r="D74" s="67"/>
      <c r="E74" s="67"/>
      <c r="F74" s="72"/>
      <c r="G74" s="61"/>
      <c r="H74" s="67"/>
    </row>
    <row r="75" spans="1:10" ht="19.899999999999999" customHeight="1" x14ac:dyDescent="0.25">
      <c r="A75" s="37"/>
      <c r="B75" s="38" t="s">
        <v>257</v>
      </c>
      <c r="C75" s="39"/>
      <c r="D75" s="40"/>
      <c r="E75" s="41"/>
      <c r="F75" s="66"/>
      <c r="G75" s="91"/>
      <c r="H75" s="69"/>
    </row>
    <row r="76" spans="1:10" ht="14.45" customHeight="1" x14ac:dyDescent="0.25">
      <c r="A76" s="105" t="s">
        <v>258</v>
      </c>
      <c r="B76" s="106" t="s">
        <v>291</v>
      </c>
      <c r="C76" s="107" t="s">
        <v>259</v>
      </c>
      <c r="D76" s="135">
        <v>2075</v>
      </c>
      <c r="E76" s="136">
        <v>2511</v>
      </c>
      <c r="F76" s="87">
        <f t="shared" ref="F76:F88" si="4">(1-$F$2)*E76</f>
        <v>2511</v>
      </c>
      <c r="G76" s="258"/>
      <c r="H76" s="76">
        <f t="shared" ref="H76:H88" si="5">G76*F76</f>
        <v>0</v>
      </c>
    </row>
    <row r="77" spans="1:10" ht="26.25" x14ac:dyDescent="0.25">
      <c r="A77" s="110" t="s">
        <v>260</v>
      </c>
      <c r="B77" s="20" t="s">
        <v>292</v>
      </c>
      <c r="C77" s="21" t="s">
        <v>10</v>
      </c>
      <c r="D77" s="62">
        <v>1019</v>
      </c>
      <c r="E77" s="63">
        <v>1233</v>
      </c>
      <c r="F77" s="66">
        <f t="shared" si="4"/>
        <v>1233</v>
      </c>
      <c r="G77" s="137"/>
      <c r="H77" s="77">
        <f t="shared" si="5"/>
        <v>0</v>
      </c>
    </row>
    <row r="78" spans="1:10" ht="14.45" customHeight="1" x14ac:dyDescent="0.25">
      <c r="A78" s="110" t="s">
        <v>261</v>
      </c>
      <c r="B78" s="20" t="s">
        <v>293</v>
      </c>
      <c r="C78" s="21" t="s">
        <v>24</v>
      </c>
      <c r="D78" s="62">
        <v>641</v>
      </c>
      <c r="E78" s="63">
        <v>776</v>
      </c>
      <c r="F78" s="66">
        <f t="shared" si="4"/>
        <v>776</v>
      </c>
      <c r="G78" s="261"/>
      <c r="H78" s="77">
        <f t="shared" si="5"/>
        <v>0</v>
      </c>
    </row>
    <row r="79" spans="1:10" ht="14.45" customHeight="1" x14ac:dyDescent="0.25">
      <c r="A79" s="110" t="s">
        <v>262</v>
      </c>
      <c r="B79" s="20" t="s">
        <v>294</v>
      </c>
      <c r="C79" s="21" t="s">
        <v>24</v>
      </c>
      <c r="D79" s="62">
        <v>641</v>
      </c>
      <c r="E79" s="63">
        <v>776</v>
      </c>
      <c r="F79" s="66">
        <f t="shared" si="4"/>
        <v>776</v>
      </c>
      <c r="G79" s="259"/>
      <c r="H79" s="77">
        <f t="shared" si="5"/>
        <v>0</v>
      </c>
    </row>
    <row r="80" spans="1:10" ht="14.45" customHeight="1" x14ac:dyDescent="0.25">
      <c r="A80" s="110" t="s">
        <v>263</v>
      </c>
      <c r="B80" s="24" t="s">
        <v>401</v>
      </c>
      <c r="C80" s="21" t="s">
        <v>24</v>
      </c>
      <c r="D80" s="62">
        <v>641</v>
      </c>
      <c r="E80" s="63">
        <v>776</v>
      </c>
      <c r="F80" s="66">
        <f t="shared" si="4"/>
        <v>776</v>
      </c>
      <c r="G80" s="137"/>
      <c r="H80" s="77">
        <f t="shared" si="5"/>
        <v>0</v>
      </c>
    </row>
    <row r="81" spans="1:8" ht="14.45" customHeight="1" x14ac:dyDescent="0.25">
      <c r="A81" s="110" t="s">
        <v>264</v>
      </c>
      <c r="B81" s="20" t="s">
        <v>295</v>
      </c>
      <c r="C81" s="21" t="s">
        <v>259</v>
      </c>
      <c r="D81" s="62">
        <v>1820</v>
      </c>
      <c r="E81" s="63">
        <v>2202</v>
      </c>
      <c r="F81" s="66">
        <f t="shared" si="4"/>
        <v>2202</v>
      </c>
      <c r="G81" s="259"/>
      <c r="H81" s="77">
        <f t="shared" si="5"/>
        <v>0</v>
      </c>
    </row>
    <row r="82" spans="1:8" ht="14.45" customHeight="1" x14ac:dyDescent="0.25">
      <c r="A82" s="110" t="s">
        <v>265</v>
      </c>
      <c r="B82" s="24" t="s">
        <v>296</v>
      </c>
      <c r="C82" s="21" t="s">
        <v>259</v>
      </c>
      <c r="D82" s="62">
        <v>2038</v>
      </c>
      <c r="E82" s="63">
        <v>2466</v>
      </c>
      <c r="F82" s="66">
        <f t="shared" si="4"/>
        <v>2466</v>
      </c>
      <c r="G82" s="137"/>
      <c r="H82" s="77">
        <f t="shared" si="5"/>
        <v>0</v>
      </c>
    </row>
    <row r="83" spans="1:8" ht="26.25" x14ac:dyDescent="0.25">
      <c r="A83" s="110" t="s">
        <v>266</v>
      </c>
      <c r="B83" s="20" t="s">
        <v>297</v>
      </c>
      <c r="C83" s="21" t="s">
        <v>259</v>
      </c>
      <c r="D83" s="62">
        <v>2184</v>
      </c>
      <c r="E83" s="63">
        <v>2643</v>
      </c>
      <c r="F83" s="66">
        <f t="shared" si="4"/>
        <v>2643</v>
      </c>
      <c r="G83" s="259"/>
      <c r="H83" s="77">
        <f t="shared" si="5"/>
        <v>0</v>
      </c>
    </row>
    <row r="84" spans="1:8" ht="14.45" customHeight="1" x14ac:dyDescent="0.25">
      <c r="A84" s="138" t="s">
        <v>267</v>
      </c>
      <c r="B84" s="23" t="s">
        <v>402</v>
      </c>
      <c r="C84" s="21" t="s">
        <v>268</v>
      </c>
      <c r="D84" s="62">
        <v>1372</v>
      </c>
      <c r="E84" s="63">
        <v>1660</v>
      </c>
      <c r="F84" s="66">
        <f>E84</f>
        <v>1660</v>
      </c>
      <c r="G84" s="137"/>
      <c r="H84" s="77">
        <f t="shared" si="5"/>
        <v>0</v>
      </c>
    </row>
    <row r="85" spans="1:8" ht="14.45" customHeight="1" x14ac:dyDescent="0.25">
      <c r="A85" s="110" t="s">
        <v>269</v>
      </c>
      <c r="B85" s="20" t="s">
        <v>298</v>
      </c>
      <c r="C85" s="21" t="s">
        <v>185</v>
      </c>
      <c r="D85" s="62">
        <v>1128</v>
      </c>
      <c r="E85" s="63">
        <v>1365</v>
      </c>
      <c r="F85" s="66">
        <f t="shared" si="4"/>
        <v>1365</v>
      </c>
      <c r="G85" s="261"/>
      <c r="H85" s="77">
        <f t="shared" si="5"/>
        <v>0</v>
      </c>
    </row>
    <row r="86" spans="1:8" ht="14.45" customHeight="1" x14ac:dyDescent="0.25">
      <c r="A86" s="110" t="s">
        <v>270</v>
      </c>
      <c r="B86" s="20" t="s">
        <v>299</v>
      </c>
      <c r="C86" s="21" t="s">
        <v>259</v>
      </c>
      <c r="D86" s="62">
        <v>1820</v>
      </c>
      <c r="E86" s="63">
        <v>2202</v>
      </c>
      <c r="F86" s="66">
        <f t="shared" si="4"/>
        <v>2202</v>
      </c>
      <c r="G86" s="261"/>
      <c r="H86" s="77">
        <f t="shared" si="5"/>
        <v>0</v>
      </c>
    </row>
    <row r="87" spans="1:8" ht="14.45" customHeight="1" x14ac:dyDescent="0.25">
      <c r="A87" s="110" t="s">
        <v>271</v>
      </c>
      <c r="B87" s="24" t="s">
        <v>403</v>
      </c>
      <c r="C87" s="21" t="s">
        <v>272</v>
      </c>
      <c r="D87" s="62">
        <v>1638</v>
      </c>
      <c r="E87" s="63">
        <v>1982</v>
      </c>
      <c r="F87" s="66">
        <f t="shared" si="4"/>
        <v>1982</v>
      </c>
      <c r="G87" s="259"/>
      <c r="H87" s="77">
        <f t="shared" si="5"/>
        <v>0</v>
      </c>
    </row>
    <row r="88" spans="1:8" ht="14.45" customHeight="1" x14ac:dyDescent="0.25">
      <c r="A88" s="112" t="s">
        <v>273</v>
      </c>
      <c r="B88" s="113" t="s">
        <v>274</v>
      </c>
      <c r="C88" s="114" t="s">
        <v>275</v>
      </c>
      <c r="D88" s="139">
        <v>25</v>
      </c>
      <c r="E88" s="140">
        <v>30</v>
      </c>
      <c r="F88" s="88">
        <f t="shared" si="4"/>
        <v>30</v>
      </c>
      <c r="G88" s="93"/>
      <c r="H88" s="78">
        <f t="shared" si="5"/>
        <v>0</v>
      </c>
    </row>
    <row r="89" spans="1:8" s="6" customFormat="1" x14ac:dyDescent="0.2">
      <c r="A89" s="375" t="s">
        <v>179</v>
      </c>
      <c r="B89" s="375"/>
      <c r="C89" s="375"/>
      <c r="D89" s="375"/>
      <c r="E89" s="375"/>
      <c r="F89" s="103"/>
      <c r="G89" s="104" t="s">
        <v>180</v>
      </c>
      <c r="H89" s="134">
        <f>SUM(H6:H88)/1.21</f>
        <v>0</v>
      </c>
    </row>
    <row r="90" spans="1:8" x14ac:dyDescent="0.25">
      <c r="F90" s="79"/>
      <c r="G90" s="80" t="s">
        <v>181</v>
      </c>
      <c r="H90" s="100">
        <f>H89*1.21</f>
        <v>0</v>
      </c>
    </row>
  </sheetData>
  <mergeCells count="2">
    <mergeCell ref="C1:E1"/>
    <mergeCell ref="A89:E89"/>
  </mergeCells>
  <pageMargins left="0.7" right="0.7" top="0.75" bottom="0.75" header="0.3" footer="0.3"/>
  <pageSetup paperSize="9" orientation="portrait" horizontalDpi="4294967293" verticalDpi="4294967293" r:id="rId1"/>
  <ignoredErrors>
    <ignoredError sqref="F8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05496"/>
  </sheetPr>
  <dimension ref="A1:J131"/>
  <sheetViews>
    <sheetView zoomScale="120" zoomScaleNormal="120" workbookViewId="0">
      <selection activeCell="B6" sqref="B6"/>
    </sheetView>
  </sheetViews>
  <sheetFormatPr defaultRowHeight="15" x14ac:dyDescent="0.25"/>
  <cols>
    <col min="1" max="1" width="11.140625" customWidth="1"/>
    <col min="2" max="2" width="77" customWidth="1"/>
    <col min="3" max="3" width="14.28515625" bestFit="1" customWidth="1"/>
    <col min="4" max="4" width="9.85546875" bestFit="1" customWidth="1"/>
    <col min="5" max="5" width="7.85546875" customWidth="1"/>
    <col min="7" max="7" width="8.7109375" customWidth="1"/>
    <col min="8" max="8" width="10.28515625" customWidth="1"/>
  </cols>
  <sheetData>
    <row r="1" spans="1:8" s="1" customFormat="1" ht="33.950000000000003" customHeight="1" x14ac:dyDescent="0.25">
      <c r="A1" s="4"/>
      <c r="B1" s="31" t="s">
        <v>520</v>
      </c>
      <c r="C1" s="374" t="s">
        <v>715</v>
      </c>
      <c r="D1" s="374"/>
      <c r="E1" s="374"/>
      <c r="F1" s="31" t="s">
        <v>0</v>
      </c>
      <c r="G1" s="31" t="s">
        <v>1</v>
      </c>
      <c r="H1" s="31" t="s">
        <v>2</v>
      </c>
    </row>
    <row r="2" spans="1:8" s="17" customFormat="1" ht="38.25" x14ac:dyDescent="0.25">
      <c r="A2" s="35" t="s">
        <v>3</v>
      </c>
      <c r="B2" s="36" t="s">
        <v>4</v>
      </c>
      <c r="C2" s="35" t="s">
        <v>5</v>
      </c>
      <c r="D2" s="35" t="s">
        <v>504</v>
      </c>
      <c r="E2" s="35" t="s">
        <v>505</v>
      </c>
      <c r="F2" s="97">
        <v>0</v>
      </c>
      <c r="G2" s="98"/>
      <c r="H2" s="99"/>
    </row>
    <row r="3" spans="1:8" s="1" customFormat="1" ht="6" customHeight="1" x14ac:dyDescent="0.25">
      <c r="A3" s="3"/>
      <c r="B3" s="4"/>
      <c r="C3" s="3"/>
      <c r="D3" s="3"/>
      <c r="E3" s="8"/>
      <c r="F3" s="3"/>
      <c r="G3" s="3"/>
      <c r="H3" s="3"/>
    </row>
    <row r="4" spans="1:8" s="1" customFormat="1" ht="19.149999999999999" customHeight="1" x14ac:dyDescent="0.25">
      <c r="A4" s="376" t="s">
        <v>7</v>
      </c>
      <c r="B4" s="376"/>
      <c r="C4" s="376"/>
      <c r="D4" s="376"/>
      <c r="E4" s="376"/>
      <c r="F4" s="95" t="s">
        <v>396</v>
      </c>
      <c r="G4" s="67"/>
      <c r="H4" s="67"/>
    </row>
    <row r="5" spans="1:8" s="1" customFormat="1" ht="19.899999999999999" customHeight="1" x14ac:dyDescent="0.25">
      <c r="A5" s="47"/>
      <c r="B5" s="38" t="s">
        <v>8</v>
      </c>
      <c r="C5" s="47"/>
      <c r="D5" s="47"/>
      <c r="E5" s="47"/>
    </row>
    <row r="6" spans="1:8" s="1" customFormat="1" x14ac:dyDescent="0.25">
      <c r="A6" s="105" t="s">
        <v>9</v>
      </c>
      <c r="B6" s="106" t="s">
        <v>445</v>
      </c>
      <c r="C6" s="107" t="s">
        <v>10</v>
      </c>
      <c r="D6" s="108">
        <v>389</v>
      </c>
      <c r="E6" s="109">
        <f t="shared" ref="E6:E68" si="0">D6*1.21</f>
        <v>470.69</v>
      </c>
      <c r="F6" s="305">
        <f>(1-$F$2)*E6</f>
        <v>470.69</v>
      </c>
      <c r="G6" s="254"/>
      <c r="H6" s="76">
        <f>G6*F6</f>
        <v>0</v>
      </c>
    </row>
    <row r="7" spans="1:8" s="1" customFormat="1" x14ac:dyDescent="0.25">
      <c r="A7" s="110" t="s">
        <v>11</v>
      </c>
      <c r="B7" s="20" t="s">
        <v>449</v>
      </c>
      <c r="C7" s="21" t="s">
        <v>10</v>
      </c>
      <c r="D7" s="25">
        <v>389</v>
      </c>
      <c r="E7" s="26">
        <f t="shared" si="0"/>
        <v>470.69</v>
      </c>
      <c r="F7" s="66">
        <f>(1-$F$2)*E7</f>
        <v>470.69</v>
      </c>
      <c r="G7" s="255"/>
      <c r="H7" s="77">
        <f t="shared" ref="H7:H73" si="1">G7*F7</f>
        <v>0</v>
      </c>
    </row>
    <row r="8" spans="1:8" s="1" customFormat="1" x14ac:dyDescent="0.25">
      <c r="A8" s="110" t="s">
        <v>12</v>
      </c>
      <c r="B8" s="20" t="s">
        <v>452</v>
      </c>
      <c r="C8" s="21" t="s">
        <v>10</v>
      </c>
      <c r="D8" s="25">
        <v>393</v>
      </c>
      <c r="E8" s="26">
        <f t="shared" si="0"/>
        <v>475.53</v>
      </c>
      <c r="F8" s="66">
        <f>(1-$F$2)*E8</f>
        <v>475.53</v>
      </c>
      <c r="G8" s="255"/>
      <c r="H8" s="77">
        <f t="shared" si="1"/>
        <v>0</v>
      </c>
    </row>
    <row r="9" spans="1:8" s="1" customFormat="1" x14ac:dyDescent="0.25">
      <c r="A9" s="110" t="s">
        <v>13</v>
      </c>
      <c r="B9" s="20" t="s">
        <v>453</v>
      </c>
      <c r="C9" s="21" t="s">
        <v>10</v>
      </c>
      <c r="D9" s="25">
        <v>393</v>
      </c>
      <c r="E9" s="26">
        <f t="shared" si="0"/>
        <v>475.53</v>
      </c>
      <c r="F9" s="66">
        <f t="shared" ref="F9:F16" si="2">(1-$F$2)*E9</f>
        <v>475.53</v>
      </c>
      <c r="G9" s="255"/>
      <c r="H9" s="77">
        <f t="shared" si="1"/>
        <v>0</v>
      </c>
    </row>
    <row r="10" spans="1:8" s="1" customFormat="1" x14ac:dyDescent="0.25">
      <c r="A10" s="110" t="s">
        <v>14</v>
      </c>
      <c r="B10" s="20" t="s">
        <v>447</v>
      </c>
      <c r="C10" s="21" t="s">
        <v>10</v>
      </c>
      <c r="D10" s="25">
        <v>389</v>
      </c>
      <c r="E10" s="26">
        <f t="shared" si="0"/>
        <v>470.69</v>
      </c>
      <c r="F10" s="66">
        <f t="shared" si="2"/>
        <v>470.69</v>
      </c>
      <c r="G10" s="111"/>
      <c r="H10" s="77">
        <f t="shared" si="1"/>
        <v>0</v>
      </c>
    </row>
    <row r="11" spans="1:8" s="1" customFormat="1" x14ac:dyDescent="0.25">
      <c r="A11" s="110" t="s">
        <v>15</v>
      </c>
      <c r="B11" s="20" t="s">
        <v>450</v>
      </c>
      <c r="C11" s="21" t="s">
        <v>10</v>
      </c>
      <c r="D11" s="25">
        <v>389</v>
      </c>
      <c r="E11" s="26">
        <f t="shared" si="0"/>
        <v>470.69</v>
      </c>
      <c r="F11" s="66">
        <f t="shared" si="2"/>
        <v>470.69</v>
      </c>
      <c r="G11" s="256"/>
      <c r="H11" s="77">
        <f t="shared" si="1"/>
        <v>0</v>
      </c>
    </row>
    <row r="12" spans="1:8" s="1" customFormat="1" x14ac:dyDescent="0.25">
      <c r="A12" s="110" t="s">
        <v>16</v>
      </c>
      <c r="B12" s="20" t="s">
        <v>448</v>
      </c>
      <c r="C12" s="21" t="s">
        <v>10</v>
      </c>
      <c r="D12" s="25">
        <v>397</v>
      </c>
      <c r="E12" s="26">
        <f t="shared" si="0"/>
        <v>480.37</v>
      </c>
      <c r="F12" s="66">
        <f t="shared" si="2"/>
        <v>480.37</v>
      </c>
      <c r="G12" s="256"/>
      <c r="H12" s="77">
        <f t="shared" si="1"/>
        <v>0</v>
      </c>
    </row>
    <row r="13" spans="1:8" s="1" customFormat="1" x14ac:dyDescent="0.25">
      <c r="A13" s="110" t="s">
        <v>17</v>
      </c>
      <c r="B13" s="20" t="s">
        <v>451</v>
      </c>
      <c r="C13" s="21" t="s">
        <v>10</v>
      </c>
      <c r="D13" s="25">
        <v>397</v>
      </c>
      <c r="E13" s="26">
        <f t="shared" si="0"/>
        <v>480.37</v>
      </c>
      <c r="F13" s="66">
        <f t="shared" si="2"/>
        <v>480.37</v>
      </c>
      <c r="G13" s="256"/>
      <c r="H13" s="77">
        <f t="shared" si="1"/>
        <v>0</v>
      </c>
    </row>
    <row r="14" spans="1:8" s="1" customFormat="1" x14ac:dyDescent="0.25">
      <c r="A14" s="110" t="s">
        <v>18</v>
      </c>
      <c r="B14" s="20" t="s">
        <v>19</v>
      </c>
      <c r="C14" s="21" t="s">
        <v>20</v>
      </c>
      <c r="D14" s="25">
        <v>524</v>
      </c>
      <c r="E14" s="26">
        <f t="shared" si="0"/>
        <v>634.04</v>
      </c>
      <c r="F14" s="66">
        <f t="shared" si="2"/>
        <v>634.04</v>
      </c>
      <c r="G14" s="256"/>
      <c r="H14" s="77">
        <f t="shared" si="1"/>
        <v>0</v>
      </c>
    </row>
    <row r="15" spans="1:8" s="1" customFormat="1" x14ac:dyDescent="0.25">
      <c r="A15" s="110" t="s">
        <v>21</v>
      </c>
      <c r="B15" s="20" t="s">
        <v>454</v>
      </c>
      <c r="C15" s="21" t="s">
        <v>22</v>
      </c>
      <c r="D15" s="25">
        <v>575</v>
      </c>
      <c r="E15" s="26">
        <f t="shared" si="0"/>
        <v>695.75</v>
      </c>
      <c r="F15" s="66">
        <f t="shared" si="2"/>
        <v>695.75</v>
      </c>
      <c r="G15" s="255"/>
      <c r="H15" s="77">
        <f t="shared" si="1"/>
        <v>0</v>
      </c>
    </row>
    <row r="16" spans="1:8" s="1" customFormat="1" x14ac:dyDescent="0.25">
      <c r="A16" s="306" t="s">
        <v>23</v>
      </c>
      <c r="B16" s="307" t="s">
        <v>455</v>
      </c>
      <c r="C16" s="308" t="s">
        <v>24</v>
      </c>
      <c r="D16" s="309">
        <v>430</v>
      </c>
      <c r="E16" s="310">
        <f>D16*1.21</f>
        <v>520.29999999999995</v>
      </c>
      <c r="F16" s="66">
        <f t="shared" si="2"/>
        <v>520.29999999999995</v>
      </c>
      <c r="G16" s="256"/>
      <c r="H16" s="77">
        <f t="shared" si="1"/>
        <v>0</v>
      </c>
    </row>
    <row r="17" spans="1:8" s="1" customFormat="1" ht="15.75" x14ac:dyDescent="0.25">
      <c r="A17" s="317" t="s">
        <v>25</v>
      </c>
      <c r="B17" s="318" t="s">
        <v>456</v>
      </c>
      <c r="C17" s="316" t="s">
        <v>529</v>
      </c>
      <c r="D17" s="45">
        <v>510</v>
      </c>
      <c r="E17" s="46">
        <v>617</v>
      </c>
      <c r="F17" s="66">
        <f>E17</f>
        <v>617</v>
      </c>
      <c r="G17" s="111"/>
      <c r="H17" s="77">
        <f t="shared" ref="H17:H18" si="3">G17*F17</f>
        <v>0</v>
      </c>
    </row>
    <row r="18" spans="1:8" s="1" customFormat="1" x14ac:dyDescent="0.25">
      <c r="A18" s="344" t="s">
        <v>535</v>
      </c>
      <c r="B18" s="345" t="s">
        <v>575</v>
      </c>
      <c r="C18" s="313" t="s">
        <v>536</v>
      </c>
      <c r="D18" s="314">
        <v>595</v>
      </c>
      <c r="E18" s="315">
        <v>720</v>
      </c>
      <c r="F18" s="75">
        <f>E18</f>
        <v>720</v>
      </c>
      <c r="G18" s="86"/>
      <c r="H18" s="78">
        <f t="shared" si="3"/>
        <v>0</v>
      </c>
    </row>
    <row r="19" spans="1:8" s="1" customFormat="1" x14ac:dyDescent="0.25">
      <c r="A19" s="311" t="s">
        <v>526</v>
      </c>
      <c r="B19" s="312" t="s">
        <v>527</v>
      </c>
      <c r="C19" s="313" t="s">
        <v>528</v>
      </c>
      <c r="D19" s="314">
        <v>94</v>
      </c>
      <c r="E19" s="315">
        <v>114</v>
      </c>
      <c r="F19" s="75">
        <f>E19</f>
        <v>114</v>
      </c>
      <c r="G19" s="86"/>
      <c r="H19" s="78">
        <f t="shared" si="1"/>
        <v>0</v>
      </c>
    </row>
    <row r="20" spans="1:8" ht="19.149999999999999" customHeight="1" x14ac:dyDescent="0.25">
      <c r="A20" s="32"/>
      <c r="B20" s="38" t="s">
        <v>26</v>
      </c>
      <c r="C20" s="47"/>
      <c r="D20" s="48"/>
      <c r="E20" s="49"/>
      <c r="F20" s="66"/>
      <c r="G20" s="82"/>
      <c r="H20" s="69"/>
    </row>
    <row r="21" spans="1:8" x14ac:dyDescent="0.25">
      <c r="A21" s="105" t="s">
        <v>27</v>
      </c>
      <c r="B21" s="106" t="s">
        <v>28</v>
      </c>
      <c r="C21" s="107" t="s">
        <v>29</v>
      </c>
      <c r="D21" s="108">
        <v>480</v>
      </c>
      <c r="E21" s="109">
        <f t="shared" si="0"/>
        <v>580.79999999999995</v>
      </c>
      <c r="F21" s="74">
        <f>(1-$F$2)*E21</f>
        <v>580.79999999999995</v>
      </c>
      <c r="G21" s="254"/>
      <c r="H21" s="76">
        <f t="shared" si="1"/>
        <v>0</v>
      </c>
    </row>
    <row r="22" spans="1:8" x14ac:dyDescent="0.25">
      <c r="A22" s="110" t="s">
        <v>30</v>
      </c>
      <c r="B22" s="20" t="s">
        <v>460</v>
      </c>
      <c r="C22" s="21" t="s">
        <v>31</v>
      </c>
      <c r="D22" s="25">
        <v>626</v>
      </c>
      <c r="E22" s="26">
        <f t="shared" si="0"/>
        <v>757.45999999999992</v>
      </c>
      <c r="F22" s="66">
        <f t="shared" ref="F22:F26" si="4">(1-$F$2)*E22</f>
        <v>757.45999999999992</v>
      </c>
      <c r="G22" s="111"/>
      <c r="H22" s="77">
        <f t="shared" si="1"/>
        <v>0</v>
      </c>
    </row>
    <row r="23" spans="1:8" x14ac:dyDescent="0.25">
      <c r="A23" s="110" t="s">
        <v>32</v>
      </c>
      <c r="B23" s="20" t="s">
        <v>461</v>
      </c>
      <c r="C23" s="21" t="s">
        <v>31</v>
      </c>
      <c r="D23" s="25">
        <v>691</v>
      </c>
      <c r="E23" s="26">
        <f t="shared" si="0"/>
        <v>836.11</v>
      </c>
      <c r="F23" s="66">
        <f t="shared" si="4"/>
        <v>836.11</v>
      </c>
      <c r="G23" s="256"/>
      <c r="H23" s="77">
        <f t="shared" si="1"/>
        <v>0</v>
      </c>
    </row>
    <row r="24" spans="1:8" x14ac:dyDescent="0.25">
      <c r="A24" s="110" t="s">
        <v>33</v>
      </c>
      <c r="B24" s="20" t="s">
        <v>34</v>
      </c>
      <c r="C24" s="21" t="s">
        <v>35</v>
      </c>
      <c r="D24" s="25">
        <v>933</v>
      </c>
      <c r="E24" s="26">
        <f t="shared" ref="E24:E25" si="5">D24*1.21</f>
        <v>1128.93</v>
      </c>
      <c r="F24" s="66">
        <f t="shared" ref="F24:F25" si="6">(1-$F$2)*E24</f>
        <v>1128.93</v>
      </c>
      <c r="G24" s="256"/>
      <c r="H24" s="77">
        <f t="shared" ref="H24" si="7">G24*F24</f>
        <v>0</v>
      </c>
    </row>
    <row r="25" spans="1:8" x14ac:dyDescent="0.25">
      <c r="A25" s="110" t="s">
        <v>530</v>
      </c>
      <c r="B25" s="20" t="s">
        <v>34</v>
      </c>
      <c r="C25" s="21" t="s">
        <v>531</v>
      </c>
      <c r="D25" s="25">
        <v>103</v>
      </c>
      <c r="E25" s="26">
        <f t="shared" si="5"/>
        <v>124.63</v>
      </c>
      <c r="F25" s="66">
        <f t="shared" si="6"/>
        <v>124.63</v>
      </c>
      <c r="G25" s="256"/>
      <c r="H25" s="77">
        <f>G25*F25</f>
        <v>0</v>
      </c>
    </row>
    <row r="26" spans="1:8" x14ac:dyDescent="0.25">
      <c r="A26" s="112" t="s">
        <v>36</v>
      </c>
      <c r="B26" s="113" t="s">
        <v>37</v>
      </c>
      <c r="C26" s="114" t="s">
        <v>38</v>
      </c>
      <c r="D26" s="115">
        <v>466</v>
      </c>
      <c r="E26" s="116">
        <f t="shared" si="0"/>
        <v>563.86</v>
      </c>
      <c r="F26" s="75">
        <f t="shared" si="4"/>
        <v>563.86</v>
      </c>
      <c r="G26" s="257"/>
      <c r="H26" s="78">
        <f t="shared" si="1"/>
        <v>0</v>
      </c>
    </row>
    <row r="27" spans="1:8" ht="19.149999999999999" customHeight="1" x14ac:dyDescent="0.25">
      <c r="A27" s="32"/>
      <c r="B27" s="38" t="s">
        <v>39</v>
      </c>
      <c r="C27" s="47"/>
      <c r="D27" s="48"/>
      <c r="E27" s="49"/>
      <c r="F27" s="66"/>
      <c r="G27" s="82"/>
      <c r="H27" s="69"/>
    </row>
    <row r="28" spans="1:8" ht="14.45" customHeight="1" x14ac:dyDescent="0.25">
      <c r="A28" s="105" t="s">
        <v>40</v>
      </c>
      <c r="B28" s="106" t="s">
        <v>41</v>
      </c>
      <c r="C28" s="107" t="s">
        <v>29</v>
      </c>
      <c r="D28" s="108">
        <v>502</v>
      </c>
      <c r="E28" s="109">
        <f t="shared" si="0"/>
        <v>607.41999999999996</v>
      </c>
      <c r="F28" s="74">
        <f>(1-$F$2)*E28</f>
        <v>607.41999999999996</v>
      </c>
      <c r="G28" s="85"/>
      <c r="H28" s="76">
        <f t="shared" si="1"/>
        <v>0</v>
      </c>
    </row>
    <row r="29" spans="1:8" ht="14.45" customHeight="1" x14ac:dyDescent="0.25">
      <c r="A29" s="110" t="s">
        <v>42</v>
      </c>
      <c r="B29" s="20" t="s">
        <v>467</v>
      </c>
      <c r="C29" s="21" t="s">
        <v>31</v>
      </c>
      <c r="D29" s="25">
        <v>597</v>
      </c>
      <c r="E29" s="26">
        <f t="shared" si="0"/>
        <v>722.37</v>
      </c>
      <c r="F29" s="66">
        <f t="shared" ref="F29:F88" si="8">(1-$F$2)*E29</f>
        <v>722.37</v>
      </c>
      <c r="G29" s="255"/>
      <c r="H29" s="77">
        <f t="shared" si="1"/>
        <v>0</v>
      </c>
    </row>
    <row r="30" spans="1:8" x14ac:dyDescent="0.25">
      <c r="A30" s="306" t="s">
        <v>43</v>
      </c>
      <c r="B30" s="307" t="s">
        <v>44</v>
      </c>
      <c r="C30" s="308" t="s">
        <v>31</v>
      </c>
      <c r="D30" s="309">
        <v>626</v>
      </c>
      <c r="E30" s="310">
        <f t="shared" si="0"/>
        <v>757.45999999999992</v>
      </c>
      <c r="F30" s="66">
        <f t="shared" si="8"/>
        <v>757.45999999999992</v>
      </c>
      <c r="G30" s="111"/>
      <c r="H30" s="77">
        <f t="shared" si="1"/>
        <v>0</v>
      </c>
    </row>
    <row r="31" spans="1:8" x14ac:dyDescent="0.25">
      <c r="A31" s="317" t="s">
        <v>45</v>
      </c>
      <c r="B31" s="44" t="s">
        <v>46</v>
      </c>
      <c r="C31" s="316" t="s">
        <v>35</v>
      </c>
      <c r="D31" s="45">
        <v>933</v>
      </c>
      <c r="E31" s="46">
        <f t="shared" ref="E31:E32" si="9">D31*1.21</f>
        <v>1128.93</v>
      </c>
      <c r="F31" s="66">
        <f t="shared" ref="F31:F32" si="10">(1-$F$2)*E31</f>
        <v>1128.93</v>
      </c>
      <c r="G31" s="111"/>
      <c r="H31" s="77">
        <f t="shared" ref="H31" si="11">G31*F31</f>
        <v>0</v>
      </c>
    </row>
    <row r="32" spans="1:8" x14ac:dyDescent="0.25">
      <c r="A32" s="311" t="s">
        <v>532</v>
      </c>
      <c r="B32" s="312" t="s">
        <v>46</v>
      </c>
      <c r="C32" s="313" t="s">
        <v>531</v>
      </c>
      <c r="D32" s="314">
        <v>103</v>
      </c>
      <c r="E32" s="315">
        <f t="shared" si="9"/>
        <v>124.63</v>
      </c>
      <c r="F32" s="75">
        <f t="shared" si="10"/>
        <v>124.63</v>
      </c>
      <c r="G32" s="86"/>
      <c r="H32" s="78">
        <f t="shared" si="1"/>
        <v>0</v>
      </c>
    </row>
    <row r="33" spans="1:8" ht="19.149999999999999" customHeight="1" x14ac:dyDescent="0.25">
      <c r="A33" s="32"/>
      <c r="B33" s="38" t="s">
        <v>524</v>
      </c>
      <c r="C33" s="47"/>
      <c r="D33" s="48"/>
      <c r="E33" s="49"/>
      <c r="F33" s="66"/>
      <c r="G33" s="82"/>
      <c r="H33" s="69"/>
    </row>
    <row r="34" spans="1:8" ht="14.45" customHeight="1" x14ac:dyDescent="0.25">
      <c r="A34" s="105" t="s">
        <v>47</v>
      </c>
      <c r="B34" s="106" t="s">
        <v>48</v>
      </c>
      <c r="C34" s="107" t="s">
        <v>29</v>
      </c>
      <c r="D34" s="108">
        <v>524</v>
      </c>
      <c r="E34" s="109">
        <f t="shared" si="0"/>
        <v>634.04</v>
      </c>
      <c r="F34" s="74">
        <f t="shared" si="8"/>
        <v>634.04</v>
      </c>
      <c r="G34" s="85"/>
      <c r="H34" s="76">
        <f t="shared" si="1"/>
        <v>0</v>
      </c>
    </row>
    <row r="35" spans="1:8" ht="14.45" customHeight="1" x14ac:dyDescent="0.25">
      <c r="A35" s="110" t="s">
        <v>49</v>
      </c>
      <c r="B35" s="20" t="s">
        <v>469</v>
      </c>
      <c r="C35" s="21" t="s">
        <v>31</v>
      </c>
      <c r="D35" s="25">
        <v>691</v>
      </c>
      <c r="E35" s="26">
        <f t="shared" si="0"/>
        <v>836.11</v>
      </c>
      <c r="F35" s="66">
        <f t="shared" si="8"/>
        <v>836.11</v>
      </c>
      <c r="G35" s="255"/>
      <c r="H35" s="77">
        <f t="shared" si="1"/>
        <v>0</v>
      </c>
    </row>
    <row r="36" spans="1:8" x14ac:dyDescent="0.25">
      <c r="A36" s="306" t="s">
        <v>50</v>
      </c>
      <c r="B36" s="307" t="s">
        <v>51</v>
      </c>
      <c r="C36" s="308" t="s">
        <v>31</v>
      </c>
      <c r="D36" s="309">
        <v>706</v>
      </c>
      <c r="E36" s="310">
        <f t="shared" si="0"/>
        <v>854.26</v>
      </c>
      <c r="F36" s="66">
        <f t="shared" si="8"/>
        <v>854.26</v>
      </c>
      <c r="G36" s="256"/>
      <c r="H36" s="77">
        <f t="shared" si="1"/>
        <v>0</v>
      </c>
    </row>
    <row r="37" spans="1:8" x14ac:dyDescent="0.25">
      <c r="A37" s="317" t="s">
        <v>52</v>
      </c>
      <c r="B37" s="44" t="s">
        <v>53</v>
      </c>
      <c r="C37" s="316" t="s">
        <v>35</v>
      </c>
      <c r="D37" s="45">
        <v>933</v>
      </c>
      <c r="E37" s="46">
        <f t="shared" ref="E37:E38" si="12">D37*1.21</f>
        <v>1128.93</v>
      </c>
      <c r="F37" s="66">
        <f t="shared" ref="F37:F38" si="13">(1-$F$2)*E37</f>
        <v>1128.93</v>
      </c>
      <c r="G37" s="111"/>
      <c r="H37" s="77">
        <f t="shared" ref="H37" si="14">G37*F37</f>
        <v>0</v>
      </c>
    </row>
    <row r="38" spans="1:8" x14ac:dyDescent="0.25">
      <c r="A38" s="311" t="s">
        <v>533</v>
      </c>
      <c r="B38" s="312" t="s">
        <v>53</v>
      </c>
      <c r="C38" s="313" t="s">
        <v>531</v>
      </c>
      <c r="D38" s="314">
        <v>103</v>
      </c>
      <c r="E38" s="315">
        <f t="shared" si="12"/>
        <v>124.63</v>
      </c>
      <c r="F38" s="75">
        <f t="shared" si="13"/>
        <v>124.63</v>
      </c>
      <c r="G38" s="86"/>
      <c r="H38" s="78">
        <f t="shared" si="1"/>
        <v>0</v>
      </c>
    </row>
    <row r="39" spans="1:8" ht="19.149999999999999" customHeight="1" x14ac:dyDescent="0.25">
      <c r="A39" s="32"/>
      <c r="B39" s="38" t="s">
        <v>54</v>
      </c>
      <c r="C39" s="47"/>
      <c r="D39" s="48"/>
      <c r="E39" s="49"/>
      <c r="F39" s="66"/>
      <c r="G39" s="82"/>
      <c r="H39" s="69"/>
    </row>
    <row r="40" spans="1:8" ht="14.45" customHeight="1" x14ac:dyDescent="0.25">
      <c r="A40" s="105" t="s">
        <v>55</v>
      </c>
      <c r="B40" s="106" t="s">
        <v>473</v>
      </c>
      <c r="C40" s="107" t="s">
        <v>29</v>
      </c>
      <c r="D40" s="108">
        <v>524</v>
      </c>
      <c r="E40" s="109">
        <f t="shared" si="0"/>
        <v>634.04</v>
      </c>
      <c r="F40" s="74">
        <f t="shared" si="8"/>
        <v>634.04</v>
      </c>
      <c r="G40" s="85"/>
      <c r="H40" s="76">
        <f t="shared" si="1"/>
        <v>0</v>
      </c>
    </row>
    <row r="41" spans="1:8" ht="14.45" customHeight="1" x14ac:dyDescent="0.25">
      <c r="A41" s="110" t="s">
        <v>56</v>
      </c>
      <c r="B41" s="20" t="s">
        <v>486</v>
      </c>
      <c r="C41" s="21" t="s">
        <v>31</v>
      </c>
      <c r="D41" s="25">
        <v>699</v>
      </c>
      <c r="E41" s="26">
        <f t="shared" si="0"/>
        <v>845.79</v>
      </c>
      <c r="F41" s="66">
        <f t="shared" si="8"/>
        <v>845.79</v>
      </c>
      <c r="G41" s="256"/>
      <c r="H41" s="77">
        <f t="shared" si="1"/>
        <v>0</v>
      </c>
    </row>
    <row r="42" spans="1:8" x14ac:dyDescent="0.25">
      <c r="A42" s="306" t="s">
        <v>57</v>
      </c>
      <c r="B42" s="307" t="s">
        <v>487</v>
      </c>
      <c r="C42" s="308" t="s">
        <v>31</v>
      </c>
      <c r="D42" s="309">
        <v>721</v>
      </c>
      <c r="E42" s="310">
        <f t="shared" si="0"/>
        <v>872.41</v>
      </c>
      <c r="F42" s="66">
        <f t="shared" si="8"/>
        <v>872.41</v>
      </c>
      <c r="G42" s="256"/>
      <c r="H42" s="77">
        <f t="shared" si="1"/>
        <v>0</v>
      </c>
    </row>
    <row r="43" spans="1:8" x14ac:dyDescent="0.25">
      <c r="A43" s="346" t="s">
        <v>537</v>
      </c>
      <c r="B43" s="347" t="s">
        <v>576</v>
      </c>
      <c r="C43" s="316" t="s">
        <v>22</v>
      </c>
      <c r="D43" s="45">
        <v>744</v>
      </c>
      <c r="E43" s="46">
        <f t="shared" si="0"/>
        <v>900.24</v>
      </c>
      <c r="F43" s="66">
        <f t="shared" si="8"/>
        <v>900.24</v>
      </c>
      <c r="G43" s="111"/>
      <c r="H43" s="77">
        <f t="shared" si="1"/>
        <v>0</v>
      </c>
    </row>
    <row r="44" spans="1:8" x14ac:dyDescent="0.25">
      <c r="A44" s="317" t="s">
        <v>58</v>
      </c>
      <c r="B44" s="44" t="s">
        <v>474</v>
      </c>
      <c r="C44" s="316" t="s">
        <v>35</v>
      </c>
      <c r="D44" s="45">
        <v>969</v>
      </c>
      <c r="E44" s="46">
        <f t="shared" ref="E44:E45" si="15">D44*1.21</f>
        <v>1172.49</v>
      </c>
      <c r="F44" s="66">
        <f t="shared" ref="F44:F45" si="16">(1-$F$2)*E44</f>
        <v>1172.49</v>
      </c>
      <c r="G44" s="111"/>
      <c r="H44" s="77">
        <f t="shared" ref="H44" si="17">G44*F44</f>
        <v>0</v>
      </c>
    </row>
    <row r="45" spans="1:8" x14ac:dyDescent="0.25">
      <c r="A45" s="311" t="s">
        <v>534</v>
      </c>
      <c r="B45" s="312" t="s">
        <v>474</v>
      </c>
      <c r="C45" s="313" t="s">
        <v>531</v>
      </c>
      <c r="D45" s="314">
        <v>108</v>
      </c>
      <c r="E45" s="315">
        <f t="shared" si="15"/>
        <v>130.68</v>
      </c>
      <c r="F45" s="75">
        <f t="shared" si="16"/>
        <v>130.68</v>
      </c>
      <c r="G45" s="86"/>
      <c r="H45" s="78">
        <f t="shared" si="1"/>
        <v>0</v>
      </c>
    </row>
    <row r="46" spans="1:8" ht="19.149999999999999" customHeight="1" x14ac:dyDescent="0.25">
      <c r="A46" s="32"/>
      <c r="B46" s="38" t="s">
        <v>59</v>
      </c>
      <c r="C46" s="47"/>
      <c r="D46" s="48"/>
      <c r="E46" s="49"/>
      <c r="F46" s="66"/>
      <c r="G46" s="82"/>
      <c r="H46" s="69"/>
    </row>
    <row r="47" spans="1:8" ht="14.45" customHeight="1" x14ac:dyDescent="0.25">
      <c r="A47" s="105" t="s">
        <v>60</v>
      </c>
      <c r="B47" s="125" t="s">
        <v>483</v>
      </c>
      <c r="C47" s="125" t="s">
        <v>10</v>
      </c>
      <c r="D47" s="131">
        <v>546</v>
      </c>
      <c r="E47" s="126">
        <f t="shared" si="0"/>
        <v>660.66</v>
      </c>
      <c r="F47" s="74">
        <f t="shared" si="8"/>
        <v>660.66</v>
      </c>
      <c r="G47" s="254"/>
      <c r="H47" s="76">
        <f t="shared" si="1"/>
        <v>0</v>
      </c>
    </row>
    <row r="48" spans="1:8" ht="14.45" customHeight="1" x14ac:dyDescent="0.25">
      <c r="A48" s="110" t="s">
        <v>61</v>
      </c>
      <c r="B48" s="22" t="s">
        <v>484</v>
      </c>
      <c r="C48" s="22" t="s">
        <v>10</v>
      </c>
      <c r="D48" s="27">
        <v>546</v>
      </c>
      <c r="E48" s="28">
        <f t="shared" si="0"/>
        <v>660.66</v>
      </c>
      <c r="F48" s="66">
        <f t="shared" si="8"/>
        <v>660.66</v>
      </c>
      <c r="G48" s="255"/>
      <c r="H48" s="77">
        <f t="shared" si="1"/>
        <v>0</v>
      </c>
    </row>
    <row r="49" spans="1:8" ht="14.45" customHeight="1" x14ac:dyDescent="0.25">
      <c r="A49" s="110" t="s">
        <v>62</v>
      </c>
      <c r="B49" s="22" t="s">
        <v>477</v>
      </c>
      <c r="C49" s="22" t="s">
        <v>22</v>
      </c>
      <c r="D49" s="27">
        <v>575</v>
      </c>
      <c r="E49" s="28">
        <f t="shared" si="0"/>
        <v>695.75</v>
      </c>
      <c r="F49" s="66">
        <f t="shared" si="8"/>
        <v>695.75</v>
      </c>
      <c r="G49" s="111"/>
      <c r="H49" s="77">
        <f t="shared" si="1"/>
        <v>0</v>
      </c>
    </row>
    <row r="50" spans="1:8" ht="14.45" customHeight="1" x14ac:dyDescent="0.25">
      <c r="A50" s="110" t="s">
        <v>63</v>
      </c>
      <c r="B50" s="22" t="s">
        <v>64</v>
      </c>
      <c r="C50" s="22" t="s">
        <v>65</v>
      </c>
      <c r="D50" s="27">
        <v>583</v>
      </c>
      <c r="E50" s="28">
        <f t="shared" si="0"/>
        <v>705.43</v>
      </c>
      <c r="F50" s="66">
        <f t="shared" si="8"/>
        <v>705.43</v>
      </c>
      <c r="G50" s="256"/>
      <c r="H50" s="77">
        <f t="shared" si="1"/>
        <v>0</v>
      </c>
    </row>
    <row r="51" spans="1:8" ht="14.45" customHeight="1" x14ac:dyDescent="0.25">
      <c r="A51" s="110" t="s">
        <v>66</v>
      </c>
      <c r="B51" s="22" t="s">
        <v>67</v>
      </c>
      <c r="C51" s="22" t="s">
        <v>68</v>
      </c>
      <c r="D51" s="27">
        <v>670</v>
      </c>
      <c r="E51" s="28">
        <f t="shared" si="0"/>
        <v>810.69999999999993</v>
      </c>
      <c r="F51" s="66">
        <f t="shared" si="8"/>
        <v>810.69999999999993</v>
      </c>
      <c r="G51" s="256"/>
      <c r="H51" s="77">
        <f t="shared" si="1"/>
        <v>0</v>
      </c>
    </row>
    <row r="52" spans="1:8" ht="14.45" customHeight="1" x14ac:dyDescent="0.25">
      <c r="A52" s="110" t="s">
        <v>69</v>
      </c>
      <c r="B52" s="22" t="s">
        <v>70</v>
      </c>
      <c r="C52" s="22" t="s">
        <v>68</v>
      </c>
      <c r="D52" s="27">
        <v>670</v>
      </c>
      <c r="E52" s="28">
        <f t="shared" si="0"/>
        <v>810.69999999999993</v>
      </c>
      <c r="F52" s="66">
        <f t="shared" si="8"/>
        <v>810.69999999999993</v>
      </c>
      <c r="G52" s="256"/>
      <c r="H52" s="77">
        <f t="shared" si="1"/>
        <v>0</v>
      </c>
    </row>
    <row r="53" spans="1:8" ht="14.45" customHeight="1" x14ac:dyDescent="0.25">
      <c r="A53" s="112" t="s">
        <v>71</v>
      </c>
      <c r="B53" s="132" t="s">
        <v>72</v>
      </c>
      <c r="C53" s="132" t="s">
        <v>68</v>
      </c>
      <c r="D53" s="133">
        <v>670</v>
      </c>
      <c r="E53" s="127">
        <f t="shared" si="0"/>
        <v>810.69999999999993</v>
      </c>
      <c r="F53" s="75">
        <f t="shared" si="8"/>
        <v>810.69999999999993</v>
      </c>
      <c r="G53" s="257"/>
      <c r="H53" s="78">
        <f t="shared" si="1"/>
        <v>0</v>
      </c>
    </row>
    <row r="54" spans="1:8" ht="19.149999999999999" customHeight="1" x14ac:dyDescent="0.25">
      <c r="A54" s="32"/>
      <c r="B54" s="50" t="s">
        <v>552</v>
      </c>
      <c r="C54" s="47"/>
      <c r="D54" s="48"/>
      <c r="E54" s="51"/>
      <c r="F54" s="66"/>
      <c r="G54" s="82"/>
      <c r="H54" s="69"/>
    </row>
    <row r="55" spans="1:8" ht="14.45" customHeight="1" x14ac:dyDescent="0.25">
      <c r="A55" s="128" t="s">
        <v>73</v>
      </c>
      <c r="B55" s="106" t="s">
        <v>553</v>
      </c>
      <c r="C55" s="107" t="s">
        <v>74</v>
      </c>
      <c r="D55" s="108">
        <v>1115</v>
      </c>
      <c r="E55" s="126">
        <f t="shared" si="0"/>
        <v>1349.1499999999999</v>
      </c>
      <c r="F55" s="74">
        <f t="shared" si="8"/>
        <v>1349.1499999999999</v>
      </c>
      <c r="G55" s="85"/>
      <c r="H55" s="76">
        <f t="shared" si="1"/>
        <v>0</v>
      </c>
    </row>
    <row r="56" spans="1:8" ht="14.45" customHeight="1" x14ac:dyDescent="0.25">
      <c r="A56" s="129" t="s">
        <v>75</v>
      </c>
      <c r="B56" s="20" t="s">
        <v>554</v>
      </c>
      <c r="C56" s="21" t="s">
        <v>74</v>
      </c>
      <c r="D56" s="25">
        <v>811</v>
      </c>
      <c r="E56" s="28">
        <f t="shared" si="0"/>
        <v>981.31</v>
      </c>
      <c r="F56" s="66">
        <f t="shared" si="8"/>
        <v>981.31</v>
      </c>
      <c r="G56" s="256"/>
      <c r="H56" s="77">
        <f t="shared" si="1"/>
        <v>0</v>
      </c>
    </row>
    <row r="57" spans="1:8" ht="14.45" customHeight="1" x14ac:dyDescent="0.25">
      <c r="A57" s="129" t="s">
        <v>76</v>
      </c>
      <c r="B57" s="20" t="s">
        <v>555</v>
      </c>
      <c r="C57" s="21" t="s">
        <v>31</v>
      </c>
      <c r="D57" s="25">
        <v>912</v>
      </c>
      <c r="E57" s="28">
        <f t="shared" si="0"/>
        <v>1103.52</v>
      </c>
      <c r="F57" s="66">
        <f t="shared" si="8"/>
        <v>1103.52</v>
      </c>
      <c r="G57" s="256"/>
      <c r="H57" s="77">
        <f t="shared" si="1"/>
        <v>0</v>
      </c>
    </row>
    <row r="58" spans="1:8" x14ac:dyDescent="0.25">
      <c r="A58" s="130" t="s">
        <v>77</v>
      </c>
      <c r="B58" s="113" t="s">
        <v>556</v>
      </c>
      <c r="C58" s="114" t="s">
        <v>31</v>
      </c>
      <c r="D58" s="115">
        <v>946</v>
      </c>
      <c r="E58" s="127">
        <f t="shared" si="0"/>
        <v>1144.6599999999999</v>
      </c>
      <c r="F58" s="75">
        <f t="shared" si="8"/>
        <v>1144.6599999999999</v>
      </c>
      <c r="G58" s="257"/>
      <c r="H58" s="78">
        <f t="shared" si="1"/>
        <v>0</v>
      </c>
    </row>
    <row r="59" spans="1:8" ht="19.149999999999999" customHeight="1" x14ac:dyDescent="0.25">
      <c r="A59" s="32"/>
      <c r="B59" s="38" t="s">
        <v>78</v>
      </c>
      <c r="C59" s="47"/>
      <c r="D59" s="48"/>
      <c r="E59" s="49"/>
      <c r="F59" s="66"/>
      <c r="G59" s="82"/>
      <c r="H59" s="69"/>
    </row>
    <row r="60" spans="1:8" x14ac:dyDescent="0.25">
      <c r="A60" s="105" t="s">
        <v>79</v>
      </c>
      <c r="B60" s="106" t="s">
        <v>80</v>
      </c>
      <c r="C60" s="125" t="s">
        <v>10</v>
      </c>
      <c r="D60" s="108">
        <v>670</v>
      </c>
      <c r="E60" s="109">
        <f t="shared" si="0"/>
        <v>810.69999999999993</v>
      </c>
      <c r="F60" s="74">
        <f t="shared" si="8"/>
        <v>810.69999999999993</v>
      </c>
      <c r="G60" s="85"/>
      <c r="H60" s="76">
        <f t="shared" si="1"/>
        <v>0</v>
      </c>
    </row>
    <row r="61" spans="1:8" x14ac:dyDescent="0.25">
      <c r="A61" s="110" t="s">
        <v>81</v>
      </c>
      <c r="B61" s="20" t="s">
        <v>82</v>
      </c>
      <c r="C61" s="20" t="s">
        <v>10</v>
      </c>
      <c r="D61" s="25">
        <v>670</v>
      </c>
      <c r="E61" s="26">
        <f t="shared" si="0"/>
        <v>810.69999999999993</v>
      </c>
      <c r="F61" s="66">
        <f t="shared" si="8"/>
        <v>810.69999999999993</v>
      </c>
      <c r="G61" s="255"/>
      <c r="H61" s="77">
        <f t="shared" si="1"/>
        <v>0</v>
      </c>
    </row>
    <row r="62" spans="1:8" x14ac:dyDescent="0.25">
      <c r="A62" s="110" t="s">
        <v>83</v>
      </c>
      <c r="B62" s="20" t="s">
        <v>84</v>
      </c>
      <c r="C62" s="20" t="s">
        <v>74</v>
      </c>
      <c r="D62" s="25">
        <v>779</v>
      </c>
      <c r="E62" s="26">
        <f t="shared" si="0"/>
        <v>942.58999999999992</v>
      </c>
      <c r="F62" s="66">
        <f t="shared" si="8"/>
        <v>942.58999999999992</v>
      </c>
      <c r="G62" s="255"/>
      <c r="H62" s="77">
        <f t="shared" si="1"/>
        <v>0</v>
      </c>
    </row>
    <row r="63" spans="1:8" ht="14.45" customHeight="1" x14ac:dyDescent="0.25">
      <c r="A63" s="110" t="s">
        <v>85</v>
      </c>
      <c r="B63" s="20" t="s">
        <v>86</v>
      </c>
      <c r="C63" s="20" t="s">
        <v>74</v>
      </c>
      <c r="D63" s="25">
        <v>779</v>
      </c>
      <c r="E63" s="26">
        <f t="shared" si="0"/>
        <v>942.58999999999992</v>
      </c>
      <c r="F63" s="66">
        <f t="shared" si="8"/>
        <v>942.58999999999992</v>
      </c>
      <c r="G63" s="255"/>
      <c r="H63" s="77">
        <f t="shared" si="1"/>
        <v>0</v>
      </c>
    </row>
    <row r="64" spans="1:8" ht="14.45" customHeight="1" x14ac:dyDescent="0.25">
      <c r="A64" s="110" t="s">
        <v>87</v>
      </c>
      <c r="B64" s="20" t="s">
        <v>88</v>
      </c>
      <c r="C64" s="20" t="s">
        <v>31</v>
      </c>
      <c r="D64" s="25">
        <v>961</v>
      </c>
      <c r="E64" s="26">
        <f t="shared" si="0"/>
        <v>1162.81</v>
      </c>
      <c r="F64" s="66">
        <f t="shared" si="8"/>
        <v>1162.81</v>
      </c>
      <c r="G64" s="111"/>
      <c r="H64" s="77">
        <f t="shared" si="1"/>
        <v>0</v>
      </c>
    </row>
    <row r="65" spans="1:8" x14ac:dyDescent="0.25">
      <c r="A65" s="110" t="s">
        <v>89</v>
      </c>
      <c r="B65" s="20" t="s">
        <v>90</v>
      </c>
      <c r="C65" s="20" t="s">
        <v>31</v>
      </c>
      <c r="D65" s="25">
        <v>961</v>
      </c>
      <c r="E65" s="26">
        <f t="shared" si="0"/>
        <v>1162.81</v>
      </c>
      <c r="F65" s="66">
        <f t="shared" si="8"/>
        <v>1162.81</v>
      </c>
      <c r="G65" s="256"/>
      <c r="H65" s="77">
        <f t="shared" si="1"/>
        <v>0</v>
      </c>
    </row>
    <row r="66" spans="1:8" x14ac:dyDescent="0.25">
      <c r="A66" s="110" t="s">
        <v>91</v>
      </c>
      <c r="B66" s="20" t="s">
        <v>92</v>
      </c>
      <c r="C66" s="20" t="s">
        <v>31</v>
      </c>
      <c r="D66" s="25">
        <v>997</v>
      </c>
      <c r="E66" s="26">
        <f t="shared" si="0"/>
        <v>1206.3699999999999</v>
      </c>
      <c r="F66" s="66">
        <f t="shared" si="8"/>
        <v>1206.3699999999999</v>
      </c>
      <c r="G66" s="255"/>
      <c r="H66" s="77">
        <f t="shared" si="1"/>
        <v>0</v>
      </c>
    </row>
    <row r="67" spans="1:8" x14ac:dyDescent="0.25">
      <c r="A67" s="110" t="s">
        <v>93</v>
      </c>
      <c r="B67" s="20" t="s">
        <v>94</v>
      </c>
      <c r="C67" s="20" t="s">
        <v>22</v>
      </c>
      <c r="D67" s="25">
        <v>699</v>
      </c>
      <c r="E67" s="26">
        <f t="shared" si="0"/>
        <v>845.79</v>
      </c>
      <c r="F67" s="66">
        <f t="shared" si="8"/>
        <v>845.79</v>
      </c>
      <c r="G67" s="255"/>
      <c r="H67" s="77">
        <f t="shared" si="1"/>
        <v>0</v>
      </c>
    </row>
    <row r="68" spans="1:8" x14ac:dyDescent="0.25">
      <c r="A68" s="112" t="s">
        <v>95</v>
      </c>
      <c r="B68" s="113" t="s">
        <v>96</v>
      </c>
      <c r="C68" s="113" t="s">
        <v>74</v>
      </c>
      <c r="D68" s="115">
        <v>822</v>
      </c>
      <c r="E68" s="116">
        <f t="shared" si="0"/>
        <v>994.62</v>
      </c>
      <c r="F68" s="75">
        <f t="shared" si="8"/>
        <v>994.62</v>
      </c>
      <c r="G68" s="86"/>
      <c r="H68" s="78">
        <f t="shared" si="1"/>
        <v>0</v>
      </c>
    </row>
    <row r="69" spans="1:8" ht="19.149999999999999" customHeight="1" x14ac:dyDescent="0.25">
      <c r="A69" s="32"/>
      <c r="B69" s="38" t="s">
        <v>97</v>
      </c>
      <c r="C69" s="47"/>
      <c r="D69" s="48"/>
      <c r="E69" s="49"/>
      <c r="F69" s="66"/>
      <c r="G69" s="82"/>
      <c r="H69" s="69"/>
    </row>
    <row r="70" spans="1:8" ht="14.45" customHeight="1" x14ac:dyDescent="0.25">
      <c r="A70" s="105" t="s">
        <v>98</v>
      </c>
      <c r="B70" s="122" t="s">
        <v>99</v>
      </c>
      <c r="C70" s="106" t="s">
        <v>38</v>
      </c>
      <c r="D70" s="108">
        <v>837</v>
      </c>
      <c r="E70" s="109">
        <f t="shared" ref="E70:E123" si="18">D70*1.21</f>
        <v>1012.77</v>
      </c>
      <c r="F70" s="74">
        <f t="shared" si="8"/>
        <v>1012.77</v>
      </c>
      <c r="G70" s="254"/>
      <c r="H70" s="76">
        <f t="shared" si="1"/>
        <v>0</v>
      </c>
    </row>
    <row r="71" spans="1:8" x14ac:dyDescent="0.25">
      <c r="A71" s="110" t="s">
        <v>100</v>
      </c>
      <c r="B71" s="18" t="s">
        <v>101</v>
      </c>
      <c r="C71" s="21" t="s">
        <v>31</v>
      </c>
      <c r="D71" s="25">
        <v>794</v>
      </c>
      <c r="E71" s="26">
        <f t="shared" si="18"/>
        <v>960.74</v>
      </c>
      <c r="F71" s="66">
        <f t="shared" si="8"/>
        <v>960.74</v>
      </c>
      <c r="G71" s="111"/>
      <c r="H71" s="77">
        <f t="shared" si="1"/>
        <v>0</v>
      </c>
    </row>
    <row r="72" spans="1:8" x14ac:dyDescent="0.25">
      <c r="A72" s="110" t="s">
        <v>102</v>
      </c>
      <c r="B72" s="18" t="s">
        <v>103</v>
      </c>
      <c r="C72" s="19" t="s">
        <v>74</v>
      </c>
      <c r="D72" s="25">
        <v>1340</v>
      </c>
      <c r="E72" s="26">
        <f t="shared" si="18"/>
        <v>1621.3999999999999</v>
      </c>
      <c r="F72" s="66">
        <f t="shared" si="8"/>
        <v>1621.3999999999999</v>
      </c>
      <c r="G72" s="256"/>
      <c r="H72" s="77">
        <f t="shared" si="1"/>
        <v>0</v>
      </c>
    </row>
    <row r="73" spans="1:8" x14ac:dyDescent="0.25">
      <c r="A73" s="110" t="s">
        <v>104</v>
      </c>
      <c r="B73" s="18" t="s">
        <v>105</v>
      </c>
      <c r="C73" s="19" t="s">
        <v>31</v>
      </c>
      <c r="D73" s="25">
        <v>1165</v>
      </c>
      <c r="E73" s="26">
        <f t="shared" si="18"/>
        <v>1409.6499999999999</v>
      </c>
      <c r="F73" s="66">
        <f t="shared" si="8"/>
        <v>1409.6499999999999</v>
      </c>
      <c r="G73" s="256"/>
      <c r="H73" s="77">
        <f t="shared" si="1"/>
        <v>0</v>
      </c>
    </row>
    <row r="74" spans="1:8" x14ac:dyDescent="0.25">
      <c r="A74" s="110" t="s">
        <v>106</v>
      </c>
      <c r="B74" s="18" t="s">
        <v>107</v>
      </c>
      <c r="C74" s="19" t="s">
        <v>31</v>
      </c>
      <c r="D74" s="25">
        <v>1092</v>
      </c>
      <c r="E74" s="26">
        <f t="shared" si="18"/>
        <v>1321.32</v>
      </c>
      <c r="F74" s="66">
        <f t="shared" si="8"/>
        <v>1321.32</v>
      </c>
      <c r="G74" s="256"/>
      <c r="H74" s="77">
        <f t="shared" ref="H74:H123" si="19">G74*F74</f>
        <v>0</v>
      </c>
    </row>
    <row r="75" spans="1:8" x14ac:dyDescent="0.25">
      <c r="A75" s="112" t="s">
        <v>108</v>
      </c>
      <c r="B75" s="123" t="s">
        <v>109</v>
      </c>
      <c r="C75" s="121" t="s">
        <v>74</v>
      </c>
      <c r="D75" s="115">
        <v>1128</v>
      </c>
      <c r="E75" s="116">
        <f t="shared" si="18"/>
        <v>1364.8799999999999</v>
      </c>
      <c r="F75" s="75">
        <f t="shared" si="8"/>
        <v>1364.8799999999999</v>
      </c>
      <c r="G75" s="257"/>
      <c r="H75" s="78">
        <f t="shared" si="19"/>
        <v>0</v>
      </c>
    </row>
    <row r="76" spans="1:8" ht="19.149999999999999" customHeight="1" x14ac:dyDescent="0.25">
      <c r="A76" s="32"/>
      <c r="B76" s="38" t="s">
        <v>110</v>
      </c>
      <c r="C76" s="47"/>
      <c r="D76" s="48"/>
      <c r="E76" s="49"/>
      <c r="F76" s="66"/>
      <c r="G76" s="82"/>
      <c r="H76" s="69"/>
    </row>
    <row r="77" spans="1:8" x14ac:dyDescent="0.25">
      <c r="A77" s="105" t="s">
        <v>111</v>
      </c>
      <c r="B77" s="122" t="s">
        <v>112</v>
      </c>
      <c r="C77" s="106" t="s">
        <v>74</v>
      </c>
      <c r="D77" s="108">
        <v>1201</v>
      </c>
      <c r="E77" s="109">
        <f t="shared" si="18"/>
        <v>1453.21</v>
      </c>
      <c r="F77" s="74">
        <f t="shared" si="8"/>
        <v>1453.21</v>
      </c>
      <c r="G77" s="254"/>
      <c r="H77" s="76">
        <f t="shared" si="19"/>
        <v>0</v>
      </c>
    </row>
    <row r="78" spans="1:8" ht="15" customHeight="1" x14ac:dyDescent="0.25">
      <c r="A78" s="110" t="s">
        <v>113</v>
      </c>
      <c r="B78" s="18" t="s">
        <v>540</v>
      </c>
      <c r="C78" s="20" t="s">
        <v>114</v>
      </c>
      <c r="D78" s="25">
        <v>1456</v>
      </c>
      <c r="E78" s="26">
        <f t="shared" si="18"/>
        <v>1761.76</v>
      </c>
      <c r="F78" s="66">
        <f t="shared" si="8"/>
        <v>1761.76</v>
      </c>
      <c r="G78" s="111"/>
      <c r="H78" s="77">
        <f t="shared" si="19"/>
        <v>0</v>
      </c>
    </row>
    <row r="79" spans="1:8" x14ac:dyDescent="0.25">
      <c r="A79" s="110" t="s">
        <v>115</v>
      </c>
      <c r="B79" s="18" t="s">
        <v>116</v>
      </c>
      <c r="C79" s="19" t="s">
        <v>31</v>
      </c>
      <c r="D79" s="25">
        <v>1012</v>
      </c>
      <c r="E79" s="26">
        <f t="shared" si="18"/>
        <v>1224.52</v>
      </c>
      <c r="F79" s="66">
        <f t="shared" si="8"/>
        <v>1224.52</v>
      </c>
      <c r="G79" s="256"/>
      <c r="H79" s="77">
        <f t="shared" si="19"/>
        <v>0</v>
      </c>
    </row>
    <row r="80" spans="1:8" x14ac:dyDescent="0.25">
      <c r="A80" s="110" t="s">
        <v>117</v>
      </c>
      <c r="B80" s="18" t="s">
        <v>118</v>
      </c>
      <c r="C80" s="19" t="s">
        <v>31</v>
      </c>
      <c r="D80" s="25">
        <v>1012</v>
      </c>
      <c r="E80" s="26">
        <f t="shared" si="18"/>
        <v>1224.52</v>
      </c>
      <c r="F80" s="66">
        <f t="shared" si="8"/>
        <v>1224.52</v>
      </c>
      <c r="G80" s="256"/>
      <c r="H80" s="77">
        <f t="shared" si="19"/>
        <v>0</v>
      </c>
    </row>
    <row r="81" spans="1:9" x14ac:dyDescent="0.25">
      <c r="A81" s="112" t="s">
        <v>119</v>
      </c>
      <c r="B81" s="123" t="s">
        <v>120</v>
      </c>
      <c r="C81" s="113" t="s">
        <v>74</v>
      </c>
      <c r="D81" s="115">
        <v>1027</v>
      </c>
      <c r="E81" s="116">
        <f t="shared" si="18"/>
        <v>1242.67</v>
      </c>
      <c r="F81" s="75">
        <f t="shared" si="8"/>
        <v>1242.67</v>
      </c>
      <c r="G81" s="257"/>
      <c r="H81" s="78">
        <f t="shared" si="19"/>
        <v>0</v>
      </c>
    </row>
    <row r="82" spans="1:9" ht="19.149999999999999" customHeight="1" x14ac:dyDescent="0.25">
      <c r="A82" s="32"/>
      <c r="B82" s="38" t="s">
        <v>121</v>
      </c>
      <c r="C82" s="47"/>
      <c r="D82" s="48"/>
      <c r="E82" s="49"/>
      <c r="F82" s="66"/>
      <c r="G82" s="82"/>
      <c r="H82" s="69"/>
      <c r="I82" s="2"/>
    </row>
    <row r="83" spans="1:9" ht="14.45" customHeight="1" x14ac:dyDescent="0.25">
      <c r="A83" s="105" t="s">
        <v>122</v>
      </c>
      <c r="B83" s="122" t="s">
        <v>123</v>
      </c>
      <c r="C83" s="106" t="s">
        <v>74</v>
      </c>
      <c r="D83" s="108">
        <v>1376</v>
      </c>
      <c r="E83" s="109">
        <f t="shared" si="18"/>
        <v>1664.96</v>
      </c>
      <c r="F83" s="74">
        <f t="shared" si="8"/>
        <v>1664.96</v>
      </c>
      <c r="G83" s="85"/>
      <c r="H83" s="76">
        <f t="shared" si="19"/>
        <v>0</v>
      </c>
    </row>
    <row r="84" spans="1:9" ht="14.45" customHeight="1" x14ac:dyDescent="0.25">
      <c r="A84" s="110" t="s">
        <v>124</v>
      </c>
      <c r="B84" s="18" t="s">
        <v>125</v>
      </c>
      <c r="C84" s="20" t="s">
        <v>31</v>
      </c>
      <c r="D84" s="25">
        <v>1274</v>
      </c>
      <c r="E84" s="26">
        <f t="shared" si="18"/>
        <v>1541.54</v>
      </c>
      <c r="F84" s="66">
        <f t="shared" si="8"/>
        <v>1541.54</v>
      </c>
      <c r="G84" s="256"/>
      <c r="H84" s="77">
        <f t="shared" si="19"/>
        <v>0</v>
      </c>
    </row>
    <row r="85" spans="1:9" ht="14.45" customHeight="1" x14ac:dyDescent="0.25">
      <c r="A85" s="110" t="s">
        <v>126</v>
      </c>
      <c r="B85" s="18" t="s">
        <v>127</v>
      </c>
      <c r="C85" s="20" t="s">
        <v>31</v>
      </c>
      <c r="D85" s="25">
        <v>1274</v>
      </c>
      <c r="E85" s="26">
        <f t="shared" si="18"/>
        <v>1541.54</v>
      </c>
      <c r="F85" s="66">
        <f t="shared" si="8"/>
        <v>1541.54</v>
      </c>
      <c r="G85" s="255"/>
      <c r="H85" s="77">
        <f t="shared" si="19"/>
        <v>0</v>
      </c>
    </row>
    <row r="86" spans="1:9" ht="14.45" customHeight="1" x14ac:dyDescent="0.25">
      <c r="A86" s="112" t="s">
        <v>128</v>
      </c>
      <c r="B86" s="123" t="s">
        <v>129</v>
      </c>
      <c r="C86" s="113" t="s">
        <v>74</v>
      </c>
      <c r="D86" s="115">
        <v>1347</v>
      </c>
      <c r="E86" s="116">
        <f t="shared" si="18"/>
        <v>1629.87</v>
      </c>
      <c r="F86" s="75">
        <f t="shared" si="8"/>
        <v>1629.87</v>
      </c>
      <c r="G86" s="86"/>
      <c r="H86" s="78">
        <f t="shared" si="19"/>
        <v>0</v>
      </c>
    </row>
    <row r="87" spans="1:9" ht="19.899999999999999" customHeight="1" x14ac:dyDescent="0.25">
      <c r="A87" s="32"/>
      <c r="B87" s="38" t="s">
        <v>130</v>
      </c>
      <c r="C87" s="47"/>
      <c r="D87" s="48"/>
      <c r="E87" s="49"/>
      <c r="F87" s="66"/>
      <c r="G87" s="82"/>
      <c r="H87" s="69"/>
    </row>
    <row r="88" spans="1:9" ht="26.25" x14ac:dyDescent="0.25">
      <c r="A88" s="124" t="s">
        <v>131</v>
      </c>
      <c r="B88" s="20" t="s">
        <v>132</v>
      </c>
      <c r="C88" s="18" t="s">
        <v>133</v>
      </c>
      <c r="D88" s="25">
        <v>903</v>
      </c>
      <c r="E88" s="26">
        <f t="shared" si="18"/>
        <v>1092.6299999999999</v>
      </c>
      <c r="F88" s="66">
        <f t="shared" si="8"/>
        <v>1092.6299999999999</v>
      </c>
      <c r="G88" s="256"/>
      <c r="H88" s="77">
        <f t="shared" si="19"/>
        <v>0</v>
      </c>
    </row>
    <row r="89" spans="1:9" ht="14.45" customHeight="1" x14ac:dyDescent="0.25">
      <c r="A89" s="52"/>
      <c r="B89" s="44"/>
      <c r="C89" s="44"/>
      <c r="D89" s="45"/>
      <c r="E89" s="46"/>
      <c r="F89" s="66"/>
      <c r="G89" s="82"/>
      <c r="H89" s="69"/>
    </row>
    <row r="90" spans="1:9" ht="19.149999999999999" customHeight="1" x14ac:dyDescent="0.25">
      <c r="A90" s="377" t="s">
        <v>134</v>
      </c>
      <c r="B90" s="377"/>
      <c r="C90" s="377"/>
      <c r="D90" s="377"/>
      <c r="E90" s="377"/>
      <c r="F90" s="72"/>
      <c r="G90" s="83"/>
      <c r="H90" s="73"/>
    </row>
    <row r="91" spans="1:9" ht="19.899999999999999" customHeight="1" x14ac:dyDescent="0.25">
      <c r="A91" s="52"/>
      <c r="B91" s="53" t="s">
        <v>714</v>
      </c>
      <c r="C91" s="44"/>
      <c r="D91" s="45"/>
      <c r="E91" s="46"/>
      <c r="F91" s="66"/>
      <c r="G91" s="82"/>
      <c r="H91" s="69"/>
    </row>
    <row r="92" spans="1:9" ht="14.45" customHeight="1" x14ac:dyDescent="0.25">
      <c r="A92" s="105" t="s">
        <v>569</v>
      </c>
      <c r="B92" s="122" t="s">
        <v>572</v>
      </c>
      <c r="C92" s="120" t="s">
        <v>68</v>
      </c>
      <c r="D92" s="108">
        <v>672</v>
      </c>
      <c r="E92" s="109">
        <f t="shared" si="18"/>
        <v>813.12</v>
      </c>
      <c r="F92" s="74">
        <f t="shared" ref="F92:F123" si="20">(1-$F$2)*E92</f>
        <v>813.12</v>
      </c>
      <c r="G92" s="85"/>
      <c r="H92" s="76">
        <f t="shared" si="19"/>
        <v>0</v>
      </c>
    </row>
    <row r="93" spans="1:9" ht="14.45" customHeight="1" x14ac:dyDescent="0.25">
      <c r="A93" s="110" t="s">
        <v>570</v>
      </c>
      <c r="B93" s="18" t="s">
        <v>573</v>
      </c>
      <c r="C93" s="19" t="s">
        <v>68</v>
      </c>
      <c r="D93" s="25">
        <v>751</v>
      </c>
      <c r="E93" s="26">
        <f t="shared" si="18"/>
        <v>908.70999999999992</v>
      </c>
      <c r="F93" s="66">
        <f t="shared" si="20"/>
        <v>908.70999999999992</v>
      </c>
      <c r="G93" s="256"/>
      <c r="H93" s="77">
        <f t="shared" si="19"/>
        <v>0</v>
      </c>
    </row>
    <row r="94" spans="1:9" ht="14.45" customHeight="1" x14ac:dyDescent="0.25">
      <c r="A94" s="112" t="s">
        <v>571</v>
      </c>
      <c r="B94" s="123" t="s">
        <v>574</v>
      </c>
      <c r="C94" s="121" t="s">
        <v>68</v>
      </c>
      <c r="D94" s="115">
        <v>822</v>
      </c>
      <c r="E94" s="116">
        <f t="shared" si="18"/>
        <v>994.62</v>
      </c>
      <c r="F94" s="75">
        <f t="shared" si="20"/>
        <v>994.62</v>
      </c>
      <c r="G94" s="257"/>
      <c r="H94" s="78">
        <f t="shared" si="19"/>
        <v>0</v>
      </c>
    </row>
    <row r="95" spans="1:9" ht="14.45" customHeight="1" x14ac:dyDescent="0.25">
      <c r="A95" s="52"/>
      <c r="B95" s="32"/>
      <c r="C95" s="52"/>
      <c r="D95" s="45"/>
      <c r="E95" s="46"/>
      <c r="F95" s="66"/>
      <c r="G95" s="82"/>
      <c r="H95" s="69"/>
    </row>
    <row r="96" spans="1:9" ht="19.149999999999999" customHeight="1" x14ac:dyDescent="0.25">
      <c r="A96" s="377" t="s">
        <v>136</v>
      </c>
      <c r="B96" s="377"/>
      <c r="C96" s="377"/>
      <c r="D96" s="377"/>
      <c r="E96" s="377"/>
      <c r="F96" s="72"/>
      <c r="G96" s="83"/>
      <c r="H96" s="73"/>
    </row>
    <row r="97" spans="1:10" ht="19.899999999999999" customHeight="1" x14ac:dyDescent="0.25">
      <c r="A97" s="52"/>
      <c r="B97" s="38" t="s">
        <v>137</v>
      </c>
      <c r="C97" s="54"/>
      <c r="D97" s="48"/>
      <c r="E97" s="49"/>
      <c r="F97" s="66"/>
      <c r="G97" s="82"/>
      <c r="H97" s="69"/>
    </row>
    <row r="98" spans="1:10" x14ac:dyDescent="0.25">
      <c r="A98" s="105" t="s">
        <v>138</v>
      </c>
      <c r="B98" s="106" t="s">
        <v>557</v>
      </c>
      <c r="C98" s="120" t="s">
        <v>135</v>
      </c>
      <c r="D98" s="108">
        <v>558</v>
      </c>
      <c r="E98" s="109">
        <f t="shared" si="18"/>
        <v>675.18</v>
      </c>
      <c r="F98" s="74">
        <f t="shared" si="20"/>
        <v>675.18</v>
      </c>
      <c r="G98" s="254"/>
      <c r="H98" s="76">
        <f t="shared" si="19"/>
        <v>0</v>
      </c>
      <c r="J98" s="188"/>
    </row>
    <row r="99" spans="1:10" x14ac:dyDescent="0.25">
      <c r="A99" s="112" t="s">
        <v>139</v>
      </c>
      <c r="B99" s="113" t="s">
        <v>558</v>
      </c>
      <c r="C99" s="121" t="s">
        <v>135</v>
      </c>
      <c r="D99" s="115">
        <v>581</v>
      </c>
      <c r="E99" s="116">
        <f t="shared" si="18"/>
        <v>703.01</v>
      </c>
      <c r="F99" s="75">
        <f t="shared" si="20"/>
        <v>703.01</v>
      </c>
      <c r="G99" s="86"/>
      <c r="H99" s="78">
        <f t="shared" si="19"/>
        <v>0</v>
      </c>
      <c r="J99" s="188"/>
    </row>
    <row r="100" spans="1:10" ht="19.899999999999999" customHeight="1" x14ac:dyDescent="0.25">
      <c r="A100" s="43"/>
      <c r="B100" s="38" t="s">
        <v>140</v>
      </c>
      <c r="C100" s="54"/>
      <c r="D100" s="48"/>
      <c r="E100" s="49"/>
      <c r="F100" s="66"/>
      <c r="G100" s="82"/>
      <c r="H100" s="69"/>
      <c r="J100" s="188"/>
    </row>
    <row r="101" spans="1:10" x14ac:dyDescent="0.25">
      <c r="A101" s="105" t="s">
        <v>141</v>
      </c>
      <c r="B101" s="187" t="s">
        <v>559</v>
      </c>
      <c r="C101" s="106" t="s">
        <v>142</v>
      </c>
      <c r="D101" s="108">
        <v>528</v>
      </c>
      <c r="E101" s="109">
        <f t="shared" si="18"/>
        <v>638.88</v>
      </c>
      <c r="F101" s="74">
        <f t="shared" si="20"/>
        <v>638.88</v>
      </c>
      <c r="G101" s="85"/>
      <c r="H101" s="76">
        <f t="shared" si="19"/>
        <v>0</v>
      </c>
      <c r="J101" s="188"/>
    </row>
    <row r="102" spans="1:10" x14ac:dyDescent="0.25">
      <c r="A102" s="110" t="s">
        <v>143</v>
      </c>
      <c r="B102" s="190" t="s">
        <v>560</v>
      </c>
      <c r="C102" s="20" t="s">
        <v>142</v>
      </c>
      <c r="D102" s="25">
        <v>655</v>
      </c>
      <c r="E102" s="26">
        <f t="shared" si="18"/>
        <v>792.55</v>
      </c>
      <c r="F102" s="66">
        <f t="shared" si="20"/>
        <v>792.55</v>
      </c>
      <c r="G102" s="256"/>
      <c r="H102" s="77">
        <f t="shared" si="19"/>
        <v>0</v>
      </c>
      <c r="J102" s="189"/>
    </row>
    <row r="103" spans="1:10" x14ac:dyDescent="0.25">
      <c r="A103" s="110" t="s">
        <v>144</v>
      </c>
      <c r="B103" s="24" t="s">
        <v>561</v>
      </c>
      <c r="C103" s="20" t="s">
        <v>142</v>
      </c>
      <c r="D103" s="25">
        <v>673</v>
      </c>
      <c r="E103" s="26">
        <f t="shared" si="18"/>
        <v>814.32999999999993</v>
      </c>
      <c r="F103" s="66">
        <f t="shared" si="20"/>
        <v>814.32999999999993</v>
      </c>
      <c r="G103" s="256"/>
      <c r="H103" s="77">
        <f t="shared" si="19"/>
        <v>0</v>
      </c>
      <c r="J103" s="189"/>
    </row>
    <row r="104" spans="1:10" ht="14.45" customHeight="1" x14ac:dyDescent="0.25">
      <c r="A104" s="110" t="s">
        <v>145</v>
      </c>
      <c r="B104" s="20" t="s">
        <v>562</v>
      </c>
      <c r="C104" s="20" t="s">
        <v>142</v>
      </c>
      <c r="D104" s="25">
        <v>757</v>
      </c>
      <c r="E104" s="26">
        <f t="shared" si="18"/>
        <v>915.97</v>
      </c>
      <c r="F104" s="66">
        <f t="shared" si="20"/>
        <v>915.97</v>
      </c>
      <c r="G104" s="256"/>
      <c r="H104" s="77">
        <f t="shared" si="19"/>
        <v>0</v>
      </c>
    </row>
    <row r="105" spans="1:10" x14ac:dyDescent="0.25">
      <c r="A105" s="112" t="s">
        <v>146</v>
      </c>
      <c r="B105" s="113" t="s">
        <v>563</v>
      </c>
      <c r="C105" s="113" t="s">
        <v>142</v>
      </c>
      <c r="D105" s="115">
        <v>546</v>
      </c>
      <c r="E105" s="116">
        <f t="shared" si="18"/>
        <v>660.66</v>
      </c>
      <c r="F105" s="75">
        <f t="shared" si="20"/>
        <v>660.66</v>
      </c>
      <c r="G105" s="257"/>
      <c r="H105" s="78">
        <f t="shared" si="19"/>
        <v>0</v>
      </c>
    </row>
    <row r="106" spans="1:10" ht="15" customHeight="1" x14ac:dyDescent="0.25">
      <c r="A106" s="52"/>
      <c r="B106" s="44"/>
      <c r="C106" s="44"/>
      <c r="D106" s="45"/>
      <c r="E106" s="46"/>
      <c r="F106" s="66"/>
      <c r="G106" s="82"/>
      <c r="H106" s="69"/>
    </row>
    <row r="107" spans="1:10" ht="19.149999999999999" customHeight="1" x14ac:dyDescent="0.25">
      <c r="A107" s="378" t="s">
        <v>147</v>
      </c>
      <c r="B107" s="378"/>
      <c r="C107" s="378"/>
      <c r="D107" s="378"/>
      <c r="E107" s="378"/>
      <c r="F107" s="70"/>
      <c r="G107" s="84"/>
      <c r="H107" s="71"/>
    </row>
    <row r="108" spans="1:10" ht="19.899999999999999" customHeight="1" x14ac:dyDescent="0.25">
      <c r="A108" s="32"/>
      <c r="B108" s="55" t="s">
        <v>148</v>
      </c>
      <c r="C108" s="47"/>
      <c r="D108" s="48"/>
      <c r="E108" s="49"/>
      <c r="F108" s="66"/>
      <c r="G108" s="82"/>
      <c r="H108" s="69"/>
    </row>
    <row r="109" spans="1:10" x14ac:dyDescent="0.25">
      <c r="A109" s="32"/>
      <c r="B109" s="56" t="s">
        <v>149</v>
      </c>
      <c r="C109" s="47"/>
      <c r="D109" s="48"/>
      <c r="E109" s="49"/>
      <c r="F109" s="66"/>
      <c r="G109" s="82"/>
      <c r="H109" s="69"/>
    </row>
    <row r="110" spans="1:10" ht="14.45" customHeight="1" x14ac:dyDescent="0.25">
      <c r="A110" s="105" t="s">
        <v>150</v>
      </c>
      <c r="B110" s="106" t="s">
        <v>151</v>
      </c>
      <c r="C110" s="107" t="s">
        <v>152</v>
      </c>
      <c r="D110" s="117">
        <v>1034</v>
      </c>
      <c r="E110" s="109">
        <f t="shared" si="18"/>
        <v>1251.1399999999999</v>
      </c>
      <c r="F110" s="74">
        <f t="shared" si="20"/>
        <v>1251.1399999999999</v>
      </c>
      <c r="G110" s="254"/>
      <c r="H110" s="76">
        <f t="shared" si="19"/>
        <v>0</v>
      </c>
    </row>
    <row r="111" spans="1:10" ht="14.45" customHeight="1" x14ac:dyDescent="0.25">
      <c r="A111" s="110" t="s">
        <v>153</v>
      </c>
      <c r="B111" s="20" t="s">
        <v>154</v>
      </c>
      <c r="C111" s="21" t="s">
        <v>155</v>
      </c>
      <c r="D111" s="29">
        <v>801</v>
      </c>
      <c r="E111" s="26">
        <f t="shared" si="18"/>
        <v>969.20999999999992</v>
      </c>
      <c r="F111" s="66">
        <f t="shared" si="20"/>
        <v>969.20999999999992</v>
      </c>
      <c r="G111" s="255"/>
      <c r="H111" s="77">
        <f t="shared" si="19"/>
        <v>0</v>
      </c>
    </row>
    <row r="112" spans="1:10" ht="14.45" customHeight="1" x14ac:dyDescent="0.25">
      <c r="A112" s="110" t="s">
        <v>156</v>
      </c>
      <c r="B112" s="20" t="s">
        <v>157</v>
      </c>
      <c r="C112" s="21" t="s">
        <v>155</v>
      </c>
      <c r="D112" s="29">
        <v>364</v>
      </c>
      <c r="E112" s="26">
        <f t="shared" si="18"/>
        <v>440.44</v>
      </c>
      <c r="F112" s="66">
        <f t="shared" si="20"/>
        <v>440.44</v>
      </c>
      <c r="G112" s="111"/>
      <c r="H112" s="77">
        <f t="shared" si="19"/>
        <v>0</v>
      </c>
    </row>
    <row r="113" spans="1:8" ht="14.45" customHeight="1" x14ac:dyDescent="0.25">
      <c r="A113" s="110" t="s">
        <v>158</v>
      </c>
      <c r="B113" s="20" t="s">
        <v>159</v>
      </c>
      <c r="C113" s="21" t="s">
        <v>155</v>
      </c>
      <c r="D113" s="29">
        <v>692</v>
      </c>
      <c r="E113" s="26">
        <f t="shared" si="18"/>
        <v>837.31999999999994</v>
      </c>
      <c r="F113" s="66">
        <f t="shared" si="20"/>
        <v>837.31999999999994</v>
      </c>
      <c r="G113" s="255"/>
      <c r="H113" s="77">
        <f t="shared" si="19"/>
        <v>0</v>
      </c>
    </row>
    <row r="114" spans="1:8" ht="14.45" customHeight="1" x14ac:dyDescent="0.25">
      <c r="A114" s="110" t="s">
        <v>160</v>
      </c>
      <c r="B114" s="20" t="s">
        <v>161</v>
      </c>
      <c r="C114" s="21" t="s">
        <v>135</v>
      </c>
      <c r="D114" s="29">
        <v>291</v>
      </c>
      <c r="E114" s="26">
        <f t="shared" si="18"/>
        <v>352.11</v>
      </c>
      <c r="F114" s="66">
        <f t="shared" si="20"/>
        <v>352.11</v>
      </c>
      <c r="G114" s="255"/>
      <c r="H114" s="77">
        <f t="shared" si="19"/>
        <v>0</v>
      </c>
    </row>
    <row r="115" spans="1:8" x14ac:dyDescent="0.25">
      <c r="A115" s="112" t="s">
        <v>162</v>
      </c>
      <c r="B115" s="118" t="s">
        <v>539</v>
      </c>
      <c r="C115" s="114" t="s">
        <v>163</v>
      </c>
      <c r="D115" s="119">
        <v>581</v>
      </c>
      <c r="E115" s="116">
        <f t="shared" si="18"/>
        <v>703.01</v>
      </c>
      <c r="F115" s="75">
        <f t="shared" si="20"/>
        <v>703.01</v>
      </c>
      <c r="G115" s="86"/>
      <c r="H115" s="78">
        <f t="shared" si="19"/>
        <v>0</v>
      </c>
    </row>
    <row r="116" spans="1:8" s="9" customFormat="1" x14ac:dyDescent="0.25">
      <c r="A116" s="45"/>
      <c r="B116" s="56" t="s">
        <v>164</v>
      </c>
      <c r="C116" s="57"/>
      <c r="D116" s="58"/>
      <c r="E116" s="59"/>
      <c r="F116" s="66"/>
      <c r="G116" s="82"/>
      <c r="H116" s="69"/>
    </row>
    <row r="117" spans="1:8" ht="14.45" customHeight="1" x14ac:dyDescent="0.25">
      <c r="A117" s="105" t="s">
        <v>165</v>
      </c>
      <c r="B117" s="106" t="s">
        <v>166</v>
      </c>
      <c r="C117" s="107" t="s">
        <v>155</v>
      </c>
      <c r="D117" s="108">
        <v>1092</v>
      </c>
      <c r="E117" s="109">
        <f t="shared" si="18"/>
        <v>1321.32</v>
      </c>
      <c r="F117" s="74">
        <f t="shared" si="20"/>
        <v>1321.32</v>
      </c>
      <c r="G117" s="254"/>
      <c r="H117" s="76">
        <f t="shared" si="19"/>
        <v>0</v>
      </c>
    </row>
    <row r="118" spans="1:8" ht="14.45" customHeight="1" x14ac:dyDescent="0.25">
      <c r="A118" s="110" t="s">
        <v>167</v>
      </c>
      <c r="B118" s="20" t="s">
        <v>168</v>
      </c>
      <c r="C118" s="21" t="s">
        <v>155</v>
      </c>
      <c r="D118" s="25">
        <v>1056</v>
      </c>
      <c r="E118" s="26">
        <f t="shared" si="18"/>
        <v>1277.76</v>
      </c>
      <c r="F118" s="66">
        <f t="shared" si="20"/>
        <v>1277.76</v>
      </c>
      <c r="G118" s="111"/>
      <c r="H118" s="77">
        <f t="shared" si="19"/>
        <v>0</v>
      </c>
    </row>
    <row r="119" spans="1:8" ht="14.45" customHeight="1" x14ac:dyDescent="0.25">
      <c r="A119" s="110" t="s">
        <v>169</v>
      </c>
      <c r="B119" s="20" t="s">
        <v>170</v>
      </c>
      <c r="C119" s="21" t="s">
        <v>155</v>
      </c>
      <c r="D119" s="25">
        <v>837</v>
      </c>
      <c r="E119" s="26">
        <f t="shared" si="18"/>
        <v>1012.77</v>
      </c>
      <c r="F119" s="66">
        <f t="shared" si="20"/>
        <v>1012.77</v>
      </c>
      <c r="G119" s="256"/>
      <c r="H119" s="77">
        <f t="shared" si="19"/>
        <v>0</v>
      </c>
    </row>
    <row r="120" spans="1:8" ht="14.45" customHeight="1" x14ac:dyDescent="0.25">
      <c r="A120" s="110" t="s">
        <v>171</v>
      </c>
      <c r="B120" s="20" t="s">
        <v>172</v>
      </c>
      <c r="C120" s="21" t="s">
        <v>155</v>
      </c>
      <c r="D120" s="25">
        <v>844</v>
      </c>
      <c r="E120" s="26">
        <f t="shared" si="18"/>
        <v>1021.24</v>
      </c>
      <c r="F120" s="66">
        <f t="shared" si="20"/>
        <v>1021.24</v>
      </c>
      <c r="G120" s="255"/>
      <c r="H120" s="77">
        <f t="shared" si="19"/>
        <v>0</v>
      </c>
    </row>
    <row r="121" spans="1:8" ht="14.45" customHeight="1" x14ac:dyDescent="0.25">
      <c r="A121" s="110" t="s">
        <v>173</v>
      </c>
      <c r="B121" s="20" t="s">
        <v>174</v>
      </c>
      <c r="C121" s="21" t="s">
        <v>175</v>
      </c>
      <c r="D121" s="25">
        <v>692</v>
      </c>
      <c r="E121" s="26">
        <f t="shared" si="18"/>
        <v>837.31999999999994</v>
      </c>
      <c r="F121" s="66">
        <f t="shared" si="20"/>
        <v>837.31999999999994</v>
      </c>
      <c r="G121" s="111"/>
      <c r="H121" s="77">
        <f t="shared" si="19"/>
        <v>0</v>
      </c>
    </row>
    <row r="122" spans="1:8" ht="14.45" customHeight="1" x14ac:dyDescent="0.25">
      <c r="A122" s="319" t="s">
        <v>176</v>
      </c>
      <c r="B122" s="320" t="s">
        <v>177</v>
      </c>
      <c r="C122" s="321" t="s">
        <v>178</v>
      </c>
      <c r="D122" s="322">
        <v>946</v>
      </c>
      <c r="E122" s="323">
        <f t="shared" ref="E122" si="21">D122*1.21</f>
        <v>1144.6599999999999</v>
      </c>
      <c r="F122" s="324">
        <f t="shared" ref="F122" si="22">(1-$F$2)*E122</f>
        <v>1144.6599999999999</v>
      </c>
      <c r="G122" s="325"/>
      <c r="H122" s="326">
        <f t="shared" ref="H122" si="23">G122*F122</f>
        <v>0</v>
      </c>
    </row>
    <row r="123" spans="1:8" ht="14.45" customHeight="1" x14ac:dyDescent="0.25">
      <c r="A123" s="344" t="s">
        <v>538</v>
      </c>
      <c r="B123" s="345" t="s">
        <v>577</v>
      </c>
      <c r="C123" s="313" t="s">
        <v>565</v>
      </c>
      <c r="D123" s="314">
        <v>676</v>
      </c>
      <c r="E123" s="315">
        <f t="shared" si="18"/>
        <v>817.95999999999992</v>
      </c>
      <c r="F123" s="75">
        <f t="shared" si="20"/>
        <v>817.95999999999992</v>
      </c>
      <c r="G123" s="86"/>
      <c r="H123" s="78">
        <f t="shared" si="19"/>
        <v>0</v>
      </c>
    </row>
    <row r="124" spans="1:8" s="6" customFormat="1" x14ac:dyDescent="0.2">
      <c r="A124" s="375" t="s">
        <v>179</v>
      </c>
      <c r="B124" s="375"/>
      <c r="C124" s="375"/>
      <c r="D124" s="375"/>
      <c r="E124" s="375"/>
      <c r="F124" s="103"/>
      <c r="G124" s="104" t="s">
        <v>180</v>
      </c>
      <c r="H124" s="134">
        <f>SUM(H6:H123)/1.21</f>
        <v>0</v>
      </c>
    </row>
    <row r="125" spans="1:8" x14ac:dyDescent="0.25">
      <c r="F125" s="79"/>
      <c r="G125" s="80" t="s">
        <v>181</v>
      </c>
      <c r="H125" s="279">
        <f>H124*1.21</f>
        <v>0</v>
      </c>
    </row>
    <row r="131" spans="2:2" x14ac:dyDescent="0.25">
      <c r="B131" s="7"/>
    </row>
  </sheetData>
  <mergeCells count="6">
    <mergeCell ref="A124:E124"/>
    <mergeCell ref="C1:E1"/>
    <mergeCell ref="A4:E4"/>
    <mergeCell ref="A90:E90"/>
    <mergeCell ref="A96:E96"/>
    <mergeCell ref="A107:E10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13"/>
  <sheetViews>
    <sheetView zoomScale="85" zoomScaleNormal="85" workbookViewId="0">
      <selection activeCell="I11" sqref="A5:I11"/>
    </sheetView>
  </sheetViews>
  <sheetFormatPr defaultRowHeight="15" x14ac:dyDescent="0.25"/>
  <cols>
    <col min="1" max="1" width="13" customWidth="1"/>
    <col min="2" max="2" width="14.42578125" customWidth="1"/>
    <col min="3" max="3" width="12.140625" customWidth="1"/>
    <col min="4" max="4" width="50.42578125" customWidth="1"/>
    <col min="5" max="6" width="9.140625" bestFit="1" customWidth="1"/>
    <col min="7" max="7" width="8.7109375" customWidth="1"/>
    <col min="8" max="8" width="11.28515625" bestFit="1" customWidth="1"/>
    <col min="9" max="9" width="10.85546875" customWidth="1"/>
    <col min="11" max="11" width="47.7109375" bestFit="1" customWidth="1"/>
  </cols>
  <sheetData>
    <row r="1" spans="1:9" ht="33.950000000000003" customHeight="1" x14ac:dyDescent="0.25">
      <c r="A1" s="4"/>
      <c r="B1" s="374" t="s">
        <v>522</v>
      </c>
      <c r="C1" s="374"/>
      <c r="D1" s="374"/>
      <c r="E1" s="374" t="s">
        <v>719</v>
      </c>
      <c r="F1" s="374"/>
      <c r="G1" s="374"/>
      <c r="H1" s="374"/>
      <c r="I1" s="274"/>
    </row>
    <row r="2" spans="1:9" s="16" customFormat="1" ht="48" customHeight="1" x14ac:dyDescent="0.25">
      <c r="A2" s="35"/>
      <c r="B2" s="36" t="s">
        <v>3</v>
      </c>
      <c r="C2" s="35" t="s">
        <v>4</v>
      </c>
      <c r="D2" s="35" t="s">
        <v>5</v>
      </c>
      <c r="E2" s="35" t="s">
        <v>502</v>
      </c>
      <c r="F2" s="35" t="s">
        <v>503</v>
      </c>
      <c r="G2" s="96" t="s">
        <v>1</v>
      </c>
      <c r="H2" s="35" t="s">
        <v>2</v>
      </c>
      <c r="I2" s="35" t="s">
        <v>501</v>
      </c>
    </row>
    <row r="3" spans="1:9" ht="6" customHeight="1" x14ac:dyDescent="0.25">
      <c r="A3" s="3"/>
      <c r="B3" s="4"/>
      <c r="C3" s="3"/>
      <c r="D3" s="3"/>
      <c r="E3" s="8"/>
      <c r="F3" s="379"/>
      <c r="G3" s="379"/>
      <c r="H3" s="379"/>
      <c r="I3" s="192"/>
    </row>
    <row r="4" spans="1:9" ht="19.149999999999999" customHeight="1" x14ac:dyDescent="0.25">
      <c r="A4" s="380" t="s">
        <v>518</v>
      </c>
      <c r="B4" s="381"/>
      <c r="C4" s="381"/>
      <c r="D4" s="381"/>
      <c r="E4" s="381"/>
      <c r="F4" s="381"/>
      <c r="G4" s="287"/>
      <c r="H4" s="293"/>
      <c r="I4" s="294"/>
    </row>
    <row r="5" spans="1:9" ht="49.5" customHeight="1" x14ac:dyDescent="0.25">
      <c r="A5" s="264"/>
      <c r="B5" s="280"/>
      <c r="C5" s="273"/>
      <c r="D5" s="272"/>
      <c r="E5" s="298"/>
      <c r="F5" s="295"/>
      <c r="G5" s="270"/>
      <c r="H5" s="275">
        <f t="shared" ref="H5" si="0">F5*G5</f>
        <v>0</v>
      </c>
      <c r="I5" s="296"/>
    </row>
    <row r="6" spans="1:9" ht="45.6" customHeight="1" x14ac:dyDescent="0.25">
      <c r="A6" s="286"/>
      <c r="B6" s="280"/>
      <c r="C6" s="273"/>
      <c r="D6" s="299"/>
      <c r="E6" s="267"/>
      <c r="F6" s="268"/>
      <c r="G6" s="270"/>
      <c r="H6" s="275">
        <f t="shared" ref="H6:H9" si="1">F6*G6</f>
        <v>0</v>
      </c>
      <c r="I6" s="276"/>
    </row>
    <row r="7" spans="1:9" ht="45.6" customHeight="1" x14ac:dyDescent="0.25">
      <c r="A7" s="286"/>
      <c r="B7" s="300"/>
      <c r="C7" s="301"/>
      <c r="D7" s="299"/>
      <c r="E7" s="267"/>
      <c r="F7" s="268"/>
      <c r="G7" s="270"/>
      <c r="H7" s="275">
        <f t="shared" si="1"/>
        <v>0</v>
      </c>
      <c r="I7" s="296"/>
    </row>
    <row r="8" spans="1:9" ht="45.6" customHeight="1" x14ac:dyDescent="0.25">
      <c r="A8" s="286"/>
      <c r="B8" s="300"/>
      <c r="C8" s="301"/>
      <c r="D8" s="299"/>
      <c r="E8" s="267"/>
      <c r="F8" s="268"/>
      <c r="G8" s="270"/>
      <c r="H8" s="275">
        <f t="shared" si="1"/>
        <v>0</v>
      </c>
      <c r="I8" s="296"/>
    </row>
    <row r="9" spans="1:9" ht="48.6" customHeight="1" x14ac:dyDescent="0.25">
      <c r="A9" s="289"/>
      <c r="B9" s="302"/>
      <c r="C9" s="303"/>
      <c r="D9" s="304"/>
      <c r="E9" s="290"/>
      <c r="F9" s="291"/>
      <c r="G9" s="288"/>
      <c r="H9" s="292">
        <f t="shared" si="1"/>
        <v>0</v>
      </c>
      <c r="I9" s="297"/>
    </row>
    <row r="10" spans="1:9" ht="19.899999999999999" customHeight="1" x14ac:dyDescent="0.25">
      <c r="A10" s="382" t="s">
        <v>300</v>
      </c>
      <c r="B10" s="382"/>
      <c r="C10" s="382"/>
      <c r="D10" s="382"/>
      <c r="E10" s="382"/>
      <c r="F10" s="382"/>
      <c r="G10" s="152"/>
      <c r="H10" s="153"/>
      <c r="I10" s="16"/>
    </row>
    <row r="11" spans="1:9" ht="34.9" customHeight="1" x14ac:dyDescent="0.25">
      <c r="A11" s="277"/>
      <c r="B11" s="265"/>
      <c r="C11" s="271"/>
      <c r="D11" s="266"/>
      <c r="E11" s="269"/>
      <c r="F11" s="278"/>
      <c r="G11" s="270"/>
      <c r="H11" s="275">
        <f t="shared" ref="H11" si="2">F11*G11</f>
        <v>0</v>
      </c>
      <c r="I11" s="276"/>
    </row>
    <row r="12" spans="1:9" x14ac:dyDescent="0.25">
      <c r="F12" s="103" t="s">
        <v>180</v>
      </c>
      <c r="G12" s="103"/>
      <c r="H12" s="102">
        <f>SUM(H4:H11)/1.21</f>
        <v>0</v>
      </c>
    </row>
    <row r="13" spans="1:9" x14ac:dyDescent="0.25">
      <c r="F13" s="79" t="s">
        <v>404</v>
      </c>
      <c r="G13" s="79"/>
      <c r="H13" s="101">
        <f>SUM(H4:H11)</f>
        <v>0</v>
      </c>
    </row>
  </sheetData>
  <sheetProtection sheet="1" objects="1" scenarios="1" selectLockedCells="1" selectUnlockedCells="1"/>
  <mergeCells count="5">
    <mergeCell ref="B1:D1"/>
    <mergeCell ref="E1:H1"/>
    <mergeCell ref="F3:H3"/>
    <mergeCell ref="A4:F4"/>
    <mergeCell ref="A10:F10"/>
  </mergeCells>
  <pageMargins left="0.7" right="0.7" top="0.75" bottom="0.75" header="0.3" footer="0.3"/>
  <pageSetup paperSize="9" scale="45" fitToHeight="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L212"/>
  <sheetViews>
    <sheetView zoomScale="145" zoomScaleNormal="145" workbookViewId="0">
      <selection activeCell="C117" sqref="C117"/>
    </sheetView>
  </sheetViews>
  <sheetFormatPr defaultRowHeight="15" x14ac:dyDescent="0.25"/>
  <cols>
    <col min="1" max="1" width="11.140625" customWidth="1"/>
    <col min="2" max="2" width="16.85546875" bestFit="1" customWidth="1"/>
    <col min="3" max="3" width="66" customWidth="1"/>
    <col min="4" max="5" width="8.7109375" customWidth="1"/>
    <col min="6" max="6" width="8.85546875" customWidth="1"/>
    <col min="7" max="7" width="14.28515625" customWidth="1"/>
    <col min="8" max="8" width="6.42578125" bestFit="1" customWidth="1"/>
    <col min="9" max="9" width="7.7109375" bestFit="1" customWidth="1"/>
    <col min="10" max="10" width="8.7109375" bestFit="1" customWidth="1"/>
    <col min="11" max="12" width="9" bestFit="1" customWidth="1"/>
  </cols>
  <sheetData>
    <row r="1" spans="1:7" ht="33.75" x14ac:dyDescent="0.25">
      <c r="A1" s="15"/>
      <c r="B1" s="191"/>
      <c r="C1" s="31" t="s">
        <v>521</v>
      </c>
      <c r="D1" s="374" t="s">
        <v>713</v>
      </c>
      <c r="E1" s="387"/>
      <c r="F1" s="387"/>
      <c r="G1" s="387"/>
    </row>
    <row r="2" spans="1:7" ht="24.6" customHeight="1" x14ac:dyDescent="0.25">
      <c r="A2" s="35" t="s">
        <v>301</v>
      </c>
      <c r="B2" s="35" t="s">
        <v>3</v>
      </c>
      <c r="C2" s="36" t="s">
        <v>4</v>
      </c>
      <c r="D2" s="35" t="s">
        <v>302</v>
      </c>
      <c r="E2" s="35" t="s">
        <v>303</v>
      </c>
      <c r="F2" s="205" t="s">
        <v>1</v>
      </c>
      <c r="G2" s="201" t="s">
        <v>2</v>
      </c>
    </row>
    <row r="3" spans="1:7" ht="6" customHeight="1" x14ac:dyDescent="0.25">
      <c r="A3" s="388"/>
      <c r="B3" s="388"/>
      <c r="C3" s="388"/>
      <c r="D3" s="388"/>
      <c r="E3" s="8"/>
      <c r="F3" s="192"/>
      <c r="G3" s="192"/>
    </row>
    <row r="4" spans="1:7" x14ac:dyDescent="0.25">
      <c r="A4" s="382" t="s">
        <v>304</v>
      </c>
      <c r="B4" s="382"/>
      <c r="C4" s="382"/>
      <c r="D4" s="382"/>
      <c r="E4" s="382"/>
      <c r="F4" s="206"/>
    </row>
    <row r="5" spans="1:7" ht="13.15" customHeight="1" x14ac:dyDescent="0.25">
      <c r="A5" s="180" t="s">
        <v>305</v>
      </c>
      <c r="B5" s="178" t="s">
        <v>306</v>
      </c>
      <c r="C5" s="181" t="s">
        <v>405</v>
      </c>
      <c r="D5" s="193">
        <v>18</v>
      </c>
      <c r="E5" s="202">
        <f t="shared" ref="E5:E65" si="0">D5*1.21</f>
        <v>21.78</v>
      </c>
      <c r="F5" s="236"/>
      <c r="G5" s="207">
        <f>E5*F5</f>
        <v>0</v>
      </c>
    </row>
    <row r="6" spans="1:7" ht="13.15" customHeight="1" x14ac:dyDescent="0.25">
      <c r="A6" s="176" t="s">
        <v>305</v>
      </c>
      <c r="B6" s="157" t="s">
        <v>307</v>
      </c>
      <c r="C6" s="156" t="s">
        <v>406</v>
      </c>
      <c r="D6" s="194">
        <v>18</v>
      </c>
      <c r="E6" s="200">
        <f t="shared" si="0"/>
        <v>21.78</v>
      </c>
      <c r="F6" s="237"/>
      <c r="G6" s="210">
        <f t="shared" ref="G6:G65" si="1">E6*F6</f>
        <v>0</v>
      </c>
    </row>
    <row r="7" spans="1:7" ht="13.15" customHeight="1" x14ac:dyDescent="0.25">
      <c r="A7" s="176" t="s">
        <v>305</v>
      </c>
      <c r="B7" s="158" t="s">
        <v>308</v>
      </c>
      <c r="C7" s="159" t="s">
        <v>466</v>
      </c>
      <c r="D7" s="195">
        <v>18</v>
      </c>
      <c r="E7" s="200">
        <f t="shared" si="0"/>
        <v>21.78</v>
      </c>
      <c r="F7" s="238"/>
      <c r="G7" s="215">
        <f t="shared" si="1"/>
        <v>0</v>
      </c>
    </row>
    <row r="8" spans="1:7" ht="13.15" customHeight="1" x14ac:dyDescent="0.25">
      <c r="A8" s="176" t="s">
        <v>305</v>
      </c>
      <c r="B8" s="160" t="s">
        <v>309</v>
      </c>
      <c r="C8" s="155" t="s">
        <v>407</v>
      </c>
      <c r="D8" s="196">
        <v>18</v>
      </c>
      <c r="E8" s="200">
        <f t="shared" si="0"/>
        <v>21.78</v>
      </c>
      <c r="F8" s="238"/>
      <c r="G8" s="217">
        <f t="shared" si="1"/>
        <v>0</v>
      </c>
    </row>
    <row r="9" spans="1:7" ht="13.15" customHeight="1" x14ac:dyDescent="0.25">
      <c r="A9" s="176" t="s">
        <v>305</v>
      </c>
      <c r="B9" s="157" t="s">
        <v>310</v>
      </c>
      <c r="C9" s="154" t="s">
        <v>408</v>
      </c>
      <c r="D9" s="194">
        <v>18</v>
      </c>
      <c r="E9" s="200">
        <f t="shared" si="0"/>
        <v>21.78</v>
      </c>
      <c r="F9" s="238"/>
      <c r="G9" s="217">
        <f t="shared" si="1"/>
        <v>0</v>
      </c>
    </row>
    <row r="10" spans="1:7" ht="13.15" customHeight="1" x14ac:dyDescent="0.25">
      <c r="A10" s="176" t="s">
        <v>305</v>
      </c>
      <c r="B10" s="160" t="s">
        <v>311</v>
      </c>
      <c r="C10" s="161" t="s">
        <v>468</v>
      </c>
      <c r="D10" s="196">
        <v>18</v>
      </c>
      <c r="E10" s="200">
        <f t="shared" si="0"/>
        <v>21.78</v>
      </c>
      <c r="F10" s="239"/>
      <c r="G10" s="217">
        <f t="shared" si="1"/>
        <v>0</v>
      </c>
    </row>
    <row r="11" spans="1:7" ht="13.15" customHeight="1" x14ac:dyDescent="0.25">
      <c r="A11" s="176" t="s">
        <v>305</v>
      </c>
      <c r="B11" s="157" t="s">
        <v>312</v>
      </c>
      <c r="C11" s="154" t="s">
        <v>409</v>
      </c>
      <c r="D11" s="194">
        <v>18</v>
      </c>
      <c r="E11" s="200">
        <f t="shared" si="0"/>
        <v>21.78</v>
      </c>
      <c r="F11" s="239"/>
      <c r="G11" s="210">
        <f t="shared" si="1"/>
        <v>0</v>
      </c>
    </row>
    <row r="12" spans="1:7" ht="13.15" customHeight="1" x14ac:dyDescent="0.25">
      <c r="A12" s="176" t="s">
        <v>305</v>
      </c>
      <c r="B12" s="157" t="s">
        <v>313</v>
      </c>
      <c r="C12" s="154" t="s">
        <v>410</v>
      </c>
      <c r="D12" s="194">
        <v>18</v>
      </c>
      <c r="E12" s="200">
        <f t="shared" si="0"/>
        <v>21.78</v>
      </c>
      <c r="F12" s="239"/>
      <c r="G12" s="212">
        <f t="shared" si="1"/>
        <v>0</v>
      </c>
    </row>
    <row r="13" spans="1:7" ht="13.15" customHeight="1" x14ac:dyDescent="0.25">
      <c r="A13" s="176" t="s">
        <v>305</v>
      </c>
      <c r="B13" s="158" t="s">
        <v>314</v>
      </c>
      <c r="C13" s="162" t="s">
        <v>470</v>
      </c>
      <c r="D13" s="195">
        <v>18</v>
      </c>
      <c r="E13" s="214">
        <f t="shared" si="0"/>
        <v>21.78</v>
      </c>
      <c r="F13" s="240"/>
      <c r="G13" s="210">
        <f t="shared" si="1"/>
        <v>0</v>
      </c>
    </row>
    <row r="14" spans="1:7" ht="13.15" customHeight="1" x14ac:dyDescent="0.25">
      <c r="A14" s="176" t="s">
        <v>305</v>
      </c>
      <c r="B14" s="158" t="s">
        <v>315</v>
      </c>
      <c r="C14" s="162" t="s">
        <v>411</v>
      </c>
      <c r="D14" s="195">
        <v>18</v>
      </c>
      <c r="E14" s="200">
        <f t="shared" si="0"/>
        <v>21.78</v>
      </c>
      <c r="F14" s="239"/>
      <c r="G14" s="210">
        <f t="shared" si="1"/>
        <v>0</v>
      </c>
    </row>
    <row r="15" spans="1:7" ht="13.15" customHeight="1" x14ac:dyDescent="0.25">
      <c r="A15" s="176" t="s">
        <v>305</v>
      </c>
      <c r="B15" s="160" t="s">
        <v>316</v>
      </c>
      <c r="C15" s="161" t="s">
        <v>472</v>
      </c>
      <c r="D15" s="196">
        <v>18</v>
      </c>
      <c r="E15" s="200">
        <f t="shared" si="0"/>
        <v>21.78</v>
      </c>
      <c r="F15" s="239"/>
      <c r="G15" s="210">
        <f t="shared" si="1"/>
        <v>0</v>
      </c>
    </row>
    <row r="16" spans="1:7" ht="13.15" customHeight="1" x14ac:dyDescent="0.25">
      <c r="A16" s="176" t="s">
        <v>305</v>
      </c>
      <c r="B16" s="157" t="s">
        <v>317</v>
      </c>
      <c r="C16" s="154" t="s">
        <v>475</v>
      </c>
      <c r="D16" s="194">
        <v>18</v>
      </c>
      <c r="E16" s="200">
        <f t="shared" si="0"/>
        <v>21.78</v>
      </c>
      <c r="F16" s="239"/>
      <c r="G16" s="210">
        <f t="shared" si="1"/>
        <v>0</v>
      </c>
    </row>
    <row r="17" spans="1:7" ht="13.15" customHeight="1" x14ac:dyDescent="0.25">
      <c r="A17" s="176" t="s">
        <v>305</v>
      </c>
      <c r="B17" s="157" t="s">
        <v>318</v>
      </c>
      <c r="C17" s="154" t="s">
        <v>476</v>
      </c>
      <c r="D17" s="194">
        <v>18</v>
      </c>
      <c r="E17" s="200">
        <f t="shared" ref="E17" si="2">D17*1.21</f>
        <v>21.78</v>
      </c>
      <c r="F17" s="239"/>
      <c r="G17" s="210">
        <f t="shared" ref="G17" si="3">E17*F17</f>
        <v>0</v>
      </c>
    </row>
    <row r="18" spans="1:7" s="335" customFormat="1" ht="13.15" customHeight="1" x14ac:dyDescent="0.25">
      <c r="A18" s="328" t="s">
        <v>305</v>
      </c>
      <c r="B18" s="329" t="s">
        <v>547</v>
      </c>
      <c r="C18" s="330" t="s">
        <v>546</v>
      </c>
      <c r="D18" s="331">
        <v>18</v>
      </c>
      <c r="E18" s="332">
        <f t="shared" si="0"/>
        <v>21.78</v>
      </c>
      <c r="F18" s="333"/>
      <c r="G18" s="334">
        <f t="shared" si="1"/>
        <v>0</v>
      </c>
    </row>
    <row r="19" spans="1:7" ht="13.15" customHeight="1" x14ac:dyDescent="0.25">
      <c r="A19" s="176" t="s">
        <v>305</v>
      </c>
      <c r="B19" s="157" t="s">
        <v>319</v>
      </c>
      <c r="C19" s="163" t="s">
        <v>478</v>
      </c>
      <c r="D19" s="194">
        <v>30</v>
      </c>
      <c r="E19" s="214">
        <f t="shared" si="0"/>
        <v>36.299999999999997</v>
      </c>
      <c r="F19" s="241"/>
      <c r="G19" s="210">
        <f t="shared" si="1"/>
        <v>0</v>
      </c>
    </row>
    <row r="20" spans="1:7" ht="13.15" customHeight="1" x14ac:dyDescent="0.25">
      <c r="A20" s="176" t="s">
        <v>305</v>
      </c>
      <c r="B20" s="158" t="s">
        <v>507</v>
      </c>
      <c r="C20" s="164" t="s">
        <v>412</v>
      </c>
      <c r="D20" s="195">
        <v>18</v>
      </c>
      <c r="E20" s="200">
        <f t="shared" si="0"/>
        <v>21.78</v>
      </c>
      <c r="F20" s="239"/>
      <c r="G20" s="216">
        <f t="shared" si="1"/>
        <v>0</v>
      </c>
    </row>
    <row r="21" spans="1:7" ht="13.15" customHeight="1" x14ac:dyDescent="0.25">
      <c r="A21" s="176" t="s">
        <v>305</v>
      </c>
      <c r="B21" s="157" t="s">
        <v>320</v>
      </c>
      <c r="C21" s="163" t="s">
        <v>413</v>
      </c>
      <c r="D21" s="194">
        <v>18</v>
      </c>
      <c r="E21" s="200">
        <f t="shared" si="0"/>
        <v>21.78</v>
      </c>
      <c r="F21" s="239"/>
      <c r="G21" s="210">
        <f t="shared" si="1"/>
        <v>0</v>
      </c>
    </row>
    <row r="22" spans="1:7" ht="13.15" customHeight="1" x14ac:dyDescent="0.25">
      <c r="A22" s="176" t="s">
        <v>305</v>
      </c>
      <c r="B22" s="157" t="s">
        <v>321</v>
      </c>
      <c r="C22" s="163" t="s">
        <v>414</v>
      </c>
      <c r="D22" s="194">
        <v>18</v>
      </c>
      <c r="E22" s="200">
        <f t="shared" si="0"/>
        <v>21.78</v>
      </c>
      <c r="F22" s="239"/>
      <c r="G22" s="210">
        <f t="shared" si="1"/>
        <v>0</v>
      </c>
    </row>
    <row r="23" spans="1:7" ht="13.15" customHeight="1" x14ac:dyDescent="0.25">
      <c r="A23" s="176" t="s">
        <v>305</v>
      </c>
      <c r="B23" s="160" t="s">
        <v>322</v>
      </c>
      <c r="C23" s="161" t="s">
        <v>578</v>
      </c>
      <c r="D23" s="196">
        <v>30</v>
      </c>
      <c r="E23" s="200">
        <f t="shared" si="0"/>
        <v>36.299999999999997</v>
      </c>
      <c r="F23" s="239"/>
      <c r="G23" s="210">
        <f t="shared" si="1"/>
        <v>0</v>
      </c>
    </row>
    <row r="24" spans="1:7" ht="13.15" customHeight="1" x14ac:dyDescent="0.25">
      <c r="A24" s="176" t="s">
        <v>305</v>
      </c>
      <c r="B24" s="157" t="s">
        <v>323</v>
      </c>
      <c r="C24" s="154" t="s">
        <v>579</v>
      </c>
      <c r="D24" s="194">
        <v>30</v>
      </c>
      <c r="E24" s="200">
        <f t="shared" si="0"/>
        <v>36.299999999999997</v>
      </c>
      <c r="F24" s="239"/>
      <c r="G24" s="210">
        <f t="shared" si="1"/>
        <v>0</v>
      </c>
    </row>
    <row r="25" spans="1:7" ht="13.15" customHeight="1" x14ac:dyDescent="0.25">
      <c r="A25" s="176" t="s">
        <v>305</v>
      </c>
      <c r="B25" s="160" t="s">
        <v>324</v>
      </c>
      <c r="C25" s="161" t="s">
        <v>580</v>
      </c>
      <c r="D25" s="196">
        <v>30</v>
      </c>
      <c r="E25" s="200">
        <f t="shared" si="0"/>
        <v>36.299999999999997</v>
      </c>
      <c r="F25" s="239"/>
      <c r="G25" s="210">
        <f t="shared" si="1"/>
        <v>0</v>
      </c>
    </row>
    <row r="26" spans="1:7" ht="13.15" customHeight="1" x14ac:dyDescent="0.25">
      <c r="A26" s="176" t="s">
        <v>305</v>
      </c>
      <c r="B26" s="156" t="s">
        <v>325</v>
      </c>
      <c r="C26" s="154" t="s">
        <v>581</v>
      </c>
      <c r="D26" s="194">
        <v>30</v>
      </c>
      <c r="E26" s="200">
        <f t="shared" si="0"/>
        <v>36.299999999999997</v>
      </c>
      <c r="F26" s="239"/>
      <c r="G26" s="210">
        <f t="shared" si="1"/>
        <v>0</v>
      </c>
    </row>
    <row r="27" spans="1:7" ht="13.15" customHeight="1" x14ac:dyDescent="0.25">
      <c r="A27" s="176" t="s">
        <v>305</v>
      </c>
      <c r="B27" s="155" t="s">
        <v>491</v>
      </c>
      <c r="C27" s="161" t="s">
        <v>415</v>
      </c>
      <c r="D27" s="196">
        <v>24</v>
      </c>
      <c r="E27" s="200">
        <f t="shared" si="0"/>
        <v>29.04</v>
      </c>
      <c r="F27" s="239"/>
      <c r="G27" s="216">
        <f t="shared" si="1"/>
        <v>0</v>
      </c>
    </row>
    <row r="28" spans="1:7" ht="13.15" customHeight="1" x14ac:dyDescent="0.25">
      <c r="A28" s="176" t="s">
        <v>305</v>
      </c>
      <c r="B28" s="156" t="s">
        <v>492</v>
      </c>
      <c r="C28" s="154" t="s">
        <v>416</v>
      </c>
      <c r="D28" s="194">
        <v>24</v>
      </c>
      <c r="E28" s="200">
        <f t="shared" si="0"/>
        <v>29.04</v>
      </c>
      <c r="F28" s="239"/>
      <c r="G28" s="210">
        <f t="shared" si="1"/>
        <v>0</v>
      </c>
    </row>
    <row r="29" spans="1:7" ht="13.15" customHeight="1" x14ac:dyDescent="0.25">
      <c r="A29" s="176" t="s">
        <v>305</v>
      </c>
      <c r="B29" s="156" t="s">
        <v>493</v>
      </c>
      <c r="C29" s="154" t="s">
        <v>417</v>
      </c>
      <c r="D29" s="194">
        <v>24</v>
      </c>
      <c r="E29" s="200">
        <f t="shared" si="0"/>
        <v>29.04</v>
      </c>
      <c r="F29" s="239"/>
      <c r="G29" s="208">
        <f t="shared" si="1"/>
        <v>0</v>
      </c>
    </row>
    <row r="30" spans="1:7" ht="13.15" customHeight="1" x14ac:dyDescent="0.25">
      <c r="A30" s="176" t="s">
        <v>305</v>
      </c>
      <c r="B30" s="156" t="s">
        <v>494</v>
      </c>
      <c r="C30" s="154" t="s">
        <v>418</v>
      </c>
      <c r="D30" s="194">
        <v>24</v>
      </c>
      <c r="E30" s="200">
        <f t="shared" si="0"/>
        <v>29.04</v>
      </c>
      <c r="F30" s="242"/>
      <c r="G30" s="212">
        <f t="shared" si="1"/>
        <v>0</v>
      </c>
    </row>
    <row r="31" spans="1:7" ht="13.15" customHeight="1" x14ac:dyDescent="0.25">
      <c r="A31" s="176" t="s">
        <v>305</v>
      </c>
      <c r="B31" s="155" t="s">
        <v>495</v>
      </c>
      <c r="C31" s="161" t="s">
        <v>419</v>
      </c>
      <c r="D31" s="196">
        <v>24</v>
      </c>
      <c r="E31" s="200">
        <f t="shared" si="0"/>
        <v>29.04</v>
      </c>
      <c r="F31" s="239"/>
      <c r="G31" s="210">
        <f t="shared" si="1"/>
        <v>0</v>
      </c>
    </row>
    <row r="32" spans="1:7" ht="13.15" customHeight="1" x14ac:dyDescent="0.25">
      <c r="A32" s="176" t="s">
        <v>305</v>
      </c>
      <c r="B32" s="156" t="s">
        <v>496</v>
      </c>
      <c r="C32" s="154" t="s">
        <v>420</v>
      </c>
      <c r="D32" s="194">
        <v>24</v>
      </c>
      <c r="E32" s="200">
        <f t="shared" si="0"/>
        <v>29.04</v>
      </c>
      <c r="F32" s="239"/>
      <c r="G32" s="208">
        <f t="shared" si="1"/>
        <v>0</v>
      </c>
    </row>
    <row r="33" spans="1:10" ht="13.15" customHeight="1" x14ac:dyDescent="0.25">
      <c r="A33" s="176" t="s">
        <v>305</v>
      </c>
      <c r="B33" s="155" t="s">
        <v>326</v>
      </c>
      <c r="C33" s="155" t="s">
        <v>421</v>
      </c>
      <c r="D33" s="196">
        <v>30</v>
      </c>
      <c r="E33" s="214">
        <f t="shared" si="0"/>
        <v>36.299999999999997</v>
      </c>
      <c r="F33" s="243"/>
      <c r="G33" s="208">
        <f t="shared" si="1"/>
        <v>0</v>
      </c>
    </row>
    <row r="34" spans="1:10" ht="13.15" customHeight="1" x14ac:dyDescent="0.25">
      <c r="A34" s="176" t="s">
        <v>305</v>
      </c>
      <c r="B34" s="165" t="s">
        <v>327</v>
      </c>
      <c r="C34" s="165" t="s">
        <v>422</v>
      </c>
      <c r="D34" s="197">
        <v>30</v>
      </c>
      <c r="E34" s="200">
        <f t="shared" si="0"/>
        <v>36.299999999999997</v>
      </c>
      <c r="F34" s="239"/>
      <c r="G34" s="210">
        <f t="shared" si="1"/>
        <v>0</v>
      </c>
    </row>
    <row r="35" spans="1:10" ht="13.15" customHeight="1" x14ac:dyDescent="0.25">
      <c r="A35" s="176" t="s">
        <v>305</v>
      </c>
      <c r="B35" s="156" t="s">
        <v>328</v>
      </c>
      <c r="C35" s="156" t="s">
        <v>423</v>
      </c>
      <c r="D35" s="194">
        <v>30</v>
      </c>
      <c r="E35" s="200">
        <f t="shared" si="0"/>
        <v>36.299999999999997</v>
      </c>
      <c r="F35" s="239"/>
      <c r="G35" s="210">
        <f t="shared" si="1"/>
        <v>0</v>
      </c>
    </row>
    <row r="36" spans="1:10" ht="13.15" customHeight="1" x14ac:dyDescent="0.25">
      <c r="A36" s="176" t="s">
        <v>305</v>
      </c>
      <c r="B36" s="155" t="s">
        <v>329</v>
      </c>
      <c r="C36" s="155" t="s">
        <v>424</v>
      </c>
      <c r="D36" s="196">
        <v>30</v>
      </c>
      <c r="E36" s="200">
        <f t="shared" si="0"/>
        <v>36.299999999999997</v>
      </c>
      <c r="F36" s="239"/>
      <c r="G36" s="210">
        <f t="shared" si="1"/>
        <v>0</v>
      </c>
    </row>
    <row r="37" spans="1:10" ht="13.15" customHeight="1" x14ac:dyDescent="0.25">
      <c r="A37" s="176" t="s">
        <v>305</v>
      </c>
      <c r="B37" s="166" t="s">
        <v>330</v>
      </c>
      <c r="C37" s="156" t="s">
        <v>425</v>
      </c>
      <c r="D37" s="194">
        <v>30</v>
      </c>
      <c r="E37" s="200">
        <f t="shared" si="0"/>
        <v>36.299999999999997</v>
      </c>
      <c r="F37" s="239"/>
      <c r="G37" s="210">
        <f t="shared" si="1"/>
        <v>0</v>
      </c>
    </row>
    <row r="38" spans="1:10" ht="13.15" customHeight="1" x14ac:dyDescent="0.25">
      <c r="A38" s="176" t="s">
        <v>305</v>
      </c>
      <c r="B38" s="159" t="s">
        <v>331</v>
      </c>
      <c r="C38" s="159" t="s">
        <v>426</v>
      </c>
      <c r="D38" s="195">
        <v>30</v>
      </c>
      <c r="E38" s="200">
        <f t="shared" si="0"/>
        <v>36.299999999999997</v>
      </c>
      <c r="F38" s="239"/>
      <c r="G38" s="210">
        <f t="shared" si="1"/>
        <v>0</v>
      </c>
    </row>
    <row r="39" spans="1:10" ht="13.15" customHeight="1" x14ac:dyDescent="0.25">
      <c r="A39" s="176" t="s">
        <v>305</v>
      </c>
      <c r="B39" s="156" t="s">
        <v>332</v>
      </c>
      <c r="C39" s="156" t="s">
        <v>427</v>
      </c>
      <c r="D39" s="194">
        <v>24</v>
      </c>
      <c r="E39" s="200">
        <f t="shared" si="0"/>
        <v>29.04</v>
      </c>
      <c r="F39" s="239"/>
      <c r="G39" s="210">
        <f t="shared" si="1"/>
        <v>0</v>
      </c>
    </row>
    <row r="40" spans="1:10" ht="13.15" customHeight="1" x14ac:dyDescent="0.25">
      <c r="A40" s="176" t="s">
        <v>305</v>
      </c>
      <c r="B40" s="166" t="s">
        <v>333</v>
      </c>
      <c r="C40" s="155" t="s">
        <v>428</v>
      </c>
      <c r="D40" s="196">
        <v>24</v>
      </c>
      <c r="E40" s="200">
        <f t="shared" si="0"/>
        <v>29.04</v>
      </c>
      <c r="F40" s="239"/>
      <c r="G40" s="210">
        <f t="shared" si="1"/>
        <v>0</v>
      </c>
    </row>
    <row r="41" spans="1:10" ht="13.15" customHeight="1" x14ac:dyDescent="0.25">
      <c r="A41" s="176" t="s">
        <v>305</v>
      </c>
      <c r="B41" s="166" t="s">
        <v>334</v>
      </c>
      <c r="C41" s="156" t="s">
        <v>429</v>
      </c>
      <c r="D41" s="194">
        <v>24</v>
      </c>
      <c r="E41" s="200">
        <f t="shared" si="0"/>
        <v>29.04</v>
      </c>
      <c r="F41" s="239"/>
      <c r="G41" s="210">
        <f t="shared" si="1"/>
        <v>0</v>
      </c>
    </row>
    <row r="42" spans="1:10" ht="13.15" customHeight="1" x14ac:dyDescent="0.25">
      <c r="A42" s="176" t="s">
        <v>305</v>
      </c>
      <c r="B42" s="155" t="s">
        <v>335</v>
      </c>
      <c r="C42" s="155" t="s">
        <v>430</v>
      </c>
      <c r="D42" s="196">
        <v>24</v>
      </c>
      <c r="E42" s="200">
        <f t="shared" si="0"/>
        <v>29.04</v>
      </c>
      <c r="F42" s="239"/>
      <c r="G42" s="210">
        <f t="shared" si="1"/>
        <v>0</v>
      </c>
    </row>
    <row r="43" spans="1:10" ht="13.15" customHeight="1" x14ac:dyDescent="0.25">
      <c r="A43" s="176" t="s">
        <v>305</v>
      </c>
      <c r="B43" s="166" t="s">
        <v>508</v>
      </c>
      <c r="C43" s="156" t="s">
        <v>431</v>
      </c>
      <c r="D43" s="194">
        <v>30</v>
      </c>
      <c r="E43" s="200">
        <f t="shared" si="0"/>
        <v>36.299999999999997</v>
      </c>
      <c r="F43" s="239"/>
      <c r="G43" s="210">
        <f t="shared" si="1"/>
        <v>0</v>
      </c>
    </row>
    <row r="44" spans="1:10" ht="13.15" customHeight="1" x14ac:dyDescent="0.25">
      <c r="A44" s="176" t="s">
        <v>305</v>
      </c>
      <c r="B44" s="155" t="s">
        <v>509</v>
      </c>
      <c r="C44" s="155" t="s">
        <v>432</v>
      </c>
      <c r="D44" s="196">
        <v>30</v>
      </c>
      <c r="E44" s="200">
        <f t="shared" si="0"/>
        <v>36.299999999999997</v>
      </c>
      <c r="F44" s="244"/>
      <c r="G44" s="210">
        <f t="shared" si="1"/>
        <v>0</v>
      </c>
      <c r="J44" s="10"/>
    </row>
    <row r="45" spans="1:10" ht="13.15" customHeight="1" x14ac:dyDescent="0.25">
      <c r="A45" s="176" t="s">
        <v>305</v>
      </c>
      <c r="B45" s="166" t="s">
        <v>510</v>
      </c>
      <c r="C45" s="156" t="s">
        <v>433</v>
      </c>
      <c r="D45" s="194">
        <v>30</v>
      </c>
      <c r="E45" s="200">
        <f t="shared" si="0"/>
        <v>36.299999999999997</v>
      </c>
      <c r="F45" s="238"/>
      <c r="G45" s="210">
        <f t="shared" si="1"/>
        <v>0</v>
      </c>
      <c r="J45" s="10"/>
    </row>
    <row r="46" spans="1:10" ht="13.15" customHeight="1" x14ac:dyDescent="0.25">
      <c r="A46" s="176" t="s">
        <v>305</v>
      </c>
      <c r="B46" s="166" t="s">
        <v>511</v>
      </c>
      <c r="C46" s="155" t="s">
        <v>434</v>
      </c>
      <c r="D46" s="196">
        <v>30</v>
      </c>
      <c r="E46" s="200">
        <f t="shared" si="0"/>
        <v>36.299999999999997</v>
      </c>
      <c r="F46" s="238"/>
      <c r="G46" s="215">
        <f t="shared" si="1"/>
        <v>0</v>
      </c>
    </row>
    <row r="47" spans="1:10" ht="13.15" customHeight="1" x14ac:dyDescent="0.25">
      <c r="A47" s="176" t="s">
        <v>305</v>
      </c>
      <c r="B47" s="155" t="s">
        <v>582</v>
      </c>
      <c r="C47" s="348" t="s">
        <v>586</v>
      </c>
      <c r="D47" s="196">
        <v>29</v>
      </c>
      <c r="E47" s="214">
        <f t="shared" ref="E47:E52" si="4">D47*1.21</f>
        <v>35.089999999999996</v>
      </c>
      <c r="F47" s="239"/>
      <c r="G47" s="210">
        <f t="shared" ref="G47:G52" si="5">E47*F47</f>
        <v>0</v>
      </c>
    </row>
    <row r="48" spans="1:10" ht="13.15" customHeight="1" x14ac:dyDescent="0.25">
      <c r="A48" s="176" t="s">
        <v>305</v>
      </c>
      <c r="B48" s="156" t="s">
        <v>583</v>
      </c>
      <c r="C48" s="349" t="s">
        <v>587</v>
      </c>
      <c r="D48" s="194">
        <v>29</v>
      </c>
      <c r="E48" s="200">
        <f t="shared" si="4"/>
        <v>35.089999999999996</v>
      </c>
      <c r="F48" s="245"/>
      <c r="G48" s="212">
        <f t="shared" si="5"/>
        <v>0</v>
      </c>
    </row>
    <row r="49" spans="1:7" ht="13.15" customHeight="1" x14ac:dyDescent="0.25">
      <c r="A49" s="176" t="s">
        <v>305</v>
      </c>
      <c r="B49" s="155" t="s">
        <v>584</v>
      </c>
      <c r="C49" s="348" t="s">
        <v>588</v>
      </c>
      <c r="D49" s="196">
        <v>29</v>
      </c>
      <c r="E49" s="200">
        <f t="shared" si="4"/>
        <v>35.089999999999996</v>
      </c>
      <c r="F49" s="239"/>
      <c r="G49" s="212">
        <f t="shared" si="5"/>
        <v>0</v>
      </c>
    </row>
    <row r="50" spans="1:7" ht="13.15" customHeight="1" x14ac:dyDescent="0.25">
      <c r="A50" s="176" t="s">
        <v>305</v>
      </c>
      <c r="B50" s="156" t="s">
        <v>585</v>
      </c>
      <c r="C50" s="154" t="s">
        <v>591</v>
      </c>
      <c r="D50" s="194">
        <v>36</v>
      </c>
      <c r="E50" s="200">
        <f t="shared" ref="E50" si="6">D50*1.21</f>
        <v>43.56</v>
      </c>
      <c r="F50" s="242"/>
      <c r="G50" s="212">
        <f t="shared" ref="G50" si="7">E50*F50</f>
        <v>0</v>
      </c>
    </row>
    <row r="51" spans="1:7" ht="13.15" customHeight="1" x14ac:dyDescent="0.25">
      <c r="A51" s="176" t="s">
        <v>305</v>
      </c>
      <c r="B51" s="156" t="s">
        <v>589</v>
      </c>
      <c r="C51" s="154" t="s">
        <v>592</v>
      </c>
      <c r="D51" s="194">
        <v>36</v>
      </c>
      <c r="E51" s="200">
        <f t="shared" ref="E51" si="8">D51*1.21</f>
        <v>43.56</v>
      </c>
      <c r="F51" s="242"/>
      <c r="G51" s="212">
        <f t="shared" ref="G51" si="9">E51*F51</f>
        <v>0</v>
      </c>
    </row>
    <row r="52" spans="1:7" ht="13.15" customHeight="1" x14ac:dyDescent="0.25">
      <c r="A52" s="176" t="s">
        <v>305</v>
      </c>
      <c r="B52" s="156" t="s">
        <v>590</v>
      </c>
      <c r="C52" s="154" t="s">
        <v>593</v>
      </c>
      <c r="D52" s="194">
        <v>36</v>
      </c>
      <c r="E52" s="200">
        <f t="shared" si="4"/>
        <v>43.56</v>
      </c>
      <c r="F52" s="242"/>
      <c r="G52" s="212">
        <f t="shared" si="5"/>
        <v>0</v>
      </c>
    </row>
    <row r="53" spans="1:7" ht="13.15" customHeight="1" x14ac:dyDescent="0.25">
      <c r="A53" s="176" t="s">
        <v>305</v>
      </c>
      <c r="B53" s="155" t="s">
        <v>336</v>
      </c>
      <c r="C53" s="161" t="s">
        <v>707</v>
      </c>
      <c r="D53" s="196">
        <v>18</v>
      </c>
      <c r="E53" s="214">
        <f t="shared" si="0"/>
        <v>21.78</v>
      </c>
      <c r="F53" s="239"/>
      <c r="G53" s="210">
        <f t="shared" si="1"/>
        <v>0</v>
      </c>
    </row>
    <row r="54" spans="1:7" ht="13.15" customHeight="1" x14ac:dyDescent="0.25">
      <c r="A54" s="176" t="s">
        <v>305</v>
      </c>
      <c r="B54" s="156" t="s">
        <v>337</v>
      </c>
      <c r="C54" s="154" t="s">
        <v>708</v>
      </c>
      <c r="D54" s="194">
        <v>18</v>
      </c>
      <c r="E54" s="200">
        <f t="shared" si="0"/>
        <v>21.78</v>
      </c>
      <c r="F54" s="245"/>
      <c r="G54" s="212">
        <f t="shared" si="1"/>
        <v>0</v>
      </c>
    </row>
    <row r="55" spans="1:7" ht="13.15" customHeight="1" x14ac:dyDescent="0.25">
      <c r="A55" s="176" t="s">
        <v>305</v>
      </c>
      <c r="B55" s="155" t="s">
        <v>338</v>
      </c>
      <c r="C55" s="161" t="s">
        <v>435</v>
      </c>
      <c r="D55" s="196">
        <v>30</v>
      </c>
      <c r="E55" s="200">
        <f t="shared" si="0"/>
        <v>36.299999999999997</v>
      </c>
      <c r="F55" s="239"/>
      <c r="G55" s="212">
        <f t="shared" si="1"/>
        <v>0</v>
      </c>
    </row>
    <row r="56" spans="1:7" ht="13.15" customHeight="1" x14ac:dyDescent="0.25">
      <c r="A56" s="176" t="s">
        <v>305</v>
      </c>
      <c r="B56" s="156" t="s">
        <v>339</v>
      </c>
      <c r="C56" s="154" t="s">
        <v>436</v>
      </c>
      <c r="D56" s="194">
        <v>30</v>
      </c>
      <c r="E56" s="200">
        <f t="shared" si="0"/>
        <v>36.299999999999997</v>
      </c>
      <c r="F56" s="242"/>
      <c r="G56" s="212">
        <f t="shared" si="1"/>
        <v>0</v>
      </c>
    </row>
    <row r="57" spans="1:7" ht="13.15" customHeight="1" x14ac:dyDescent="0.25">
      <c r="A57" s="176" t="s">
        <v>305</v>
      </c>
      <c r="B57" s="166" t="s">
        <v>340</v>
      </c>
      <c r="C57" s="154" t="s">
        <v>437</v>
      </c>
      <c r="D57" s="194">
        <v>30</v>
      </c>
      <c r="E57" s="200">
        <f t="shared" si="0"/>
        <v>36.299999999999997</v>
      </c>
      <c r="F57" s="239"/>
      <c r="G57" s="213">
        <f t="shared" si="1"/>
        <v>0</v>
      </c>
    </row>
    <row r="58" spans="1:7" ht="13.15" customHeight="1" x14ac:dyDescent="0.25">
      <c r="A58" s="176" t="s">
        <v>305</v>
      </c>
      <c r="B58" s="166" t="s">
        <v>341</v>
      </c>
      <c r="C58" s="161" t="s">
        <v>709</v>
      </c>
      <c r="D58" s="196">
        <v>30</v>
      </c>
      <c r="E58" s="200">
        <f t="shared" si="0"/>
        <v>36.299999999999997</v>
      </c>
      <c r="F58" s="239"/>
      <c r="G58" s="210">
        <f t="shared" si="1"/>
        <v>0</v>
      </c>
    </row>
    <row r="59" spans="1:7" x14ac:dyDescent="0.25">
      <c r="A59" s="176" t="s">
        <v>305</v>
      </c>
      <c r="B59" s="166" t="s">
        <v>342</v>
      </c>
      <c r="C59" s="154" t="s">
        <v>438</v>
      </c>
      <c r="D59" s="194">
        <v>30</v>
      </c>
      <c r="E59" s="200">
        <f t="shared" si="0"/>
        <v>36.299999999999997</v>
      </c>
      <c r="F59" s="239"/>
      <c r="G59" s="210">
        <f t="shared" si="1"/>
        <v>0</v>
      </c>
    </row>
    <row r="60" spans="1:7" ht="13.15" customHeight="1" x14ac:dyDescent="0.25">
      <c r="A60" s="176" t="s">
        <v>305</v>
      </c>
      <c r="B60" s="166" t="s">
        <v>343</v>
      </c>
      <c r="C60" s="161" t="s">
        <v>439</v>
      </c>
      <c r="D60" s="196">
        <v>30</v>
      </c>
      <c r="E60" s="200">
        <f t="shared" si="0"/>
        <v>36.299999999999997</v>
      </c>
      <c r="F60" s="239"/>
      <c r="G60" s="210">
        <f t="shared" si="1"/>
        <v>0</v>
      </c>
    </row>
    <row r="61" spans="1:7" ht="13.15" customHeight="1" x14ac:dyDescent="0.25">
      <c r="A61" s="176" t="s">
        <v>305</v>
      </c>
      <c r="B61" s="166" t="s">
        <v>344</v>
      </c>
      <c r="C61" s="168" t="s">
        <v>440</v>
      </c>
      <c r="D61" s="194">
        <v>30</v>
      </c>
      <c r="E61" s="200">
        <f t="shared" si="0"/>
        <v>36.299999999999997</v>
      </c>
      <c r="F61" s="239"/>
      <c r="G61" s="212">
        <f t="shared" si="1"/>
        <v>0</v>
      </c>
    </row>
    <row r="62" spans="1:7" ht="13.15" customHeight="1" x14ac:dyDescent="0.25">
      <c r="A62" s="176" t="s">
        <v>305</v>
      </c>
      <c r="B62" s="167" t="s">
        <v>345</v>
      </c>
      <c r="C62" s="168" t="s">
        <v>441</v>
      </c>
      <c r="D62" s="194">
        <v>30</v>
      </c>
      <c r="E62" s="200">
        <f t="shared" si="0"/>
        <v>36.299999999999997</v>
      </c>
      <c r="F62" s="239"/>
      <c r="G62" s="212">
        <f t="shared" si="1"/>
        <v>0</v>
      </c>
    </row>
    <row r="63" spans="1:7" ht="13.15" customHeight="1" x14ac:dyDescent="0.25">
      <c r="A63" s="176" t="s">
        <v>305</v>
      </c>
      <c r="B63" s="166" t="s">
        <v>346</v>
      </c>
      <c r="C63" s="168" t="s">
        <v>442</v>
      </c>
      <c r="D63" s="198">
        <v>30</v>
      </c>
      <c r="E63" s="200">
        <f t="shared" si="0"/>
        <v>36.299999999999997</v>
      </c>
      <c r="F63" s="239"/>
      <c r="G63" s="210">
        <f t="shared" si="1"/>
        <v>0</v>
      </c>
    </row>
    <row r="64" spans="1:7" ht="13.15" customHeight="1" x14ac:dyDescent="0.25">
      <c r="A64" s="176" t="s">
        <v>305</v>
      </c>
      <c r="B64" s="166" t="s">
        <v>347</v>
      </c>
      <c r="C64" s="168" t="s">
        <v>443</v>
      </c>
      <c r="D64" s="198">
        <v>30</v>
      </c>
      <c r="E64" s="200">
        <f t="shared" ref="E64" si="10">D64*1.21</f>
        <v>36.299999999999997</v>
      </c>
      <c r="F64" s="239"/>
      <c r="G64" s="210">
        <f t="shared" ref="G64" si="11">E64*F64</f>
        <v>0</v>
      </c>
    </row>
    <row r="65" spans="1:7" ht="13.15" customHeight="1" x14ac:dyDescent="0.25">
      <c r="A65" s="179" t="s">
        <v>305</v>
      </c>
      <c r="B65" s="182" t="s">
        <v>701</v>
      </c>
      <c r="C65" s="373" t="s">
        <v>702</v>
      </c>
      <c r="D65" s="199">
        <v>33</v>
      </c>
      <c r="E65" s="204">
        <f t="shared" si="0"/>
        <v>39.93</v>
      </c>
      <c r="F65" s="246"/>
      <c r="G65" s="211">
        <f t="shared" si="1"/>
        <v>0</v>
      </c>
    </row>
    <row r="66" spans="1:7" ht="13.15" customHeight="1" x14ac:dyDescent="0.25">
      <c r="A66" s="382" t="s">
        <v>348</v>
      </c>
      <c r="B66" s="382"/>
      <c r="C66" s="382"/>
      <c r="D66" s="382"/>
      <c r="E66" s="382"/>
      <c r="F66" s="247"/>
      <c r="G66" s="226"/>
    </row>
    <row r="67" spans="1:7" ht="13.15" customHeight="1" x14ac:dyDescent="0.25">
      <c r="A67" s="175" t="s">
        <v>349</v>
      </c>
      <c r="B67" s="218" t="s">
        <v>350</v>
      </c>
      <c r="C67" s="219" t="s">
        <v>351</v>
      </c>
      <c r="D67" s="220">
        <v>1540</v>
      </c>
      <c r="E67" s="202">
        <f>D67*1.21</f>
        <v>1863.3999999999999</v>
      </c>
      <c r="F67" s="242"/>
      <c r="G67" s="212">
        <f>E67*F67</f>
        <v>0</v>
      </c>
    </row>
    <row r="68" spans="1:7" ht="13.15" customHeight="1" x14ac:dyDescent="0.25">
      <c r="A68" s="221" t="s">
        <v>349</v>
      </c>
      <c r="B68" s="337" t="s">
        <v>352</v>
      </c>
      <c r="C68" s="338" t="s">
        <v>594</v>
      </c>
      <c r="D68" s="196">
        <v>572</v>
      </c>
      <c r="E68" s="200">
        <f>D68*1.21</f>
        <v>692.12</v>
      </c>
      <c r="F68" s="239"/>
      <c r="G68" s="212">
        <f t="shared" ref="G68:G79" si="12">E68*F68</f>
        <v>0</v>
      </c>
    </row>
    <row r="69" spans="1:7" ht="13.15" customHeight="1" x14ac:dyDescent="0.25">
      <c r="A69" s="221" t="s">
        <v>349</v>
      </c>
      <c r="B69" s="337" t="s">
        <v>353</v>
      </c>
      <c r="C69" s="338" t="s">
        <v>595</v>
      </c>
      <c r="D69" s="196">
        <v>968</v>
      </c>
      <c r="E69" s="200">
        <f>D69*1.21</f>
        <v>1171.28</v>
      </c>
      <c r="F69" s="239"/>
      <c r="G69" s="212">
        <f t="shared" si="12"/>
        <v>0</v>
      </c>
    </row>
    <row r="70" spans="1:7" ht="13.15" customHeight="1" x14ac:dyDescent="0.25">
      <c r="A70" s="221" t="s">
        <v>349</v>
      </c>
      <c r="B70" s="337" t="s">
        <v>354</v>
      </c>
      <c r="C70" s="338" t="s">
        <v>596</v>
      </c>
      <c r="D70" s="196">
        <v>449</v>
      </c>
      <c r="E70" s="200">
        <f>D70*1.21</f>
        <v>543.29</v>
      </c>
      <c r="F70" s="239"/>
      <c r="G70" s="212">
        <f t="shared" si="12"/>
        <v>0</v>
      </c>
    </row>
    <row r="71" spans="1:7" ht="13.15" customHeight="1" x14ac:dyDescent="0.25">
      <c r="A71" s="221" t="s">
        <v>349</v>
      </c>
      <c r="B71" s="337" t="s">
        <v>355</v>
      </c>
      <c r="C71" s="338" t="s">
        <v>597</v>
      </c>
      <c r="D71" s="196">
        <v>198</v>
      </c>
      <c r="E71" s="200">
        <f>D71*1.21</f>
        <v>239.57999999999998</v>
      </c>
      <c r="F71" s="239"/>
      <c r="G71" s="212">
        <f t="shared" si="12"/>
        <v>0</v>
      </c>
    </row>
    <row r="72" spans="1:7" x14ac:dyDescent="0.25">
      <c r="A72" s="221" t="s">
        <v>349</v>
      </c>
      <c r="B72" s="337" t="s">
        <v>356</v>
      </c>
      <c r="C72" s="338" t="s">
        <v>598</v>
      </c>
      <c r="D72" s="196">
        <v>30</v>
      </c>
      <c r="E72" s="200">
        <f t="shared" ref="E72:E79" si="13">D72*1.21</f>
        <v>36.299999999999997</v>
      </c>
      <c r="F72" s="239"/>
      <c r="G72" s="212">
        <f t="shared" si="12"/>
        <v>0</v>
      </c>
    </row>
    <row r="73" spans="1:7" ht="13.15" customHeight="1" x14ac:dyDescent="0.25">
      <c r="A73" s="221" t="s">
        <v>349</v>
      </c>
      <c r="B73" s="337" t="s">
        <v>357</v>
      </c>
      <c r="C73" s="338" t="s">
        <v>599</v>
      </c>
      <c r="D73" s="196">
        <v>286</v>
      </c>
      <c r="E73" s="200">
        <f t="shared" si="13"/>
        <v>346.06</v>
      </c>
      <c r="F73" s="239"/>
      <c r="G73" s="212">
        <f t="shared" si="12"/>
        <v>0</v>
      </c>
    </row>
    <row r="74" spans="1:7" ht="13.15" customHeight="1" x14ac:dyDescent="0.25">
      <c r="A74" s="221" t="s">
        <v>349</v>
      </c>
      <c r="B74" s="337" t="s">
        <v>600</v>
      </c>
      <c r="C74" s="338" t="s">
        <v>601</v>
      </c>
      <c r="D74" s="196">
        <v>286</v>
      </c>
      <c r="E74" s="200">
        <f t="shared" si="13"/>
        <v>346.06</v>
      </c>
      <c r="F74" s="239"/>
      <c r="G74" s="212">
        <f t="shared" si="12"/>
        <v>0</v>
      </c>
    </row>
    <row r="75" spans="1:7" ht="13.15" customHeight="1" x14ac:dyDescent="0.25">
      <c r="A75" s="221" t="s">
        <v>349</v>
      </c>
      <c r="B75" s="337" t="s">
        <v>602</v>
      </c>
      <c r="C75" s="338" t="s">
        <v>603</v>
      </c>
      <c r="D75" s="196">
        <v>1232</v>
      </c>
      <c r="E75" s="200">
        <f t="shared" ref="E75:E76" si="14">D75*1.21</f>
        <v>1490.72</v>
      </c>
      <c r="F75" s="239"/>
      <c r="G75" s="212">
        <f t="shared" ref="G75:G76" si="15">E75*F75</f>
        <v>0</v>
      </c>
    </row>
    <row r="76" spans="1:7" ht="13.15" customHeight="1" x14ac:dyDescent="0.25">
      <c r="A76" s="221" t="s">
        <v>349</v>
      </c>
      <c r="B76" s="337" t="s">
        <v>604</v>
      </c>
      <c r="C76" s="338" t="s">
        <v>605</v>
      </c>
      <c r="D76" s="196">
        <v>1232</v>
      </c>
      <c r="E76" s="200">
        <f t="shared" si="14"/>
        <v>1490.72</v>
      </c>
      <c r="F76" s="239"/>
      <c r="G76" s="212">
        <f t="shared" si="15"/>
        <v>0</v>
      </c>
    </row>
    <row r="77" spans="1:7" ht="13.15" customHeight="1" x14ac:dyDescent="0.25">
      <c r="A77" s="221" t="s">
        <v>349</v>
      </c>
      <c r="B77" s="337" t="s">
        <v>606</v>
      </c>
      <c r="C77" s="338" t="s">
        <v>607</v>
      </c>
      <c r="D77" s="196">
        <v>1232</v>
      </c>
      <c r="E77" s="200">
        <f t="shared" si="13"/>
        <v>1490.72</v>
      </c>
      <c r="F77" s="239"/>
      <c r="G77" s="212">
        <f t="shared" si="12"/>
        <v>0</v>
      </c>
    </row>
    <row r="78" spans="1:7" ht="13.15" customHeight="1" x14ac:dyDescent="0.25">
      <c r="A78" s="221" t="s">
        <v>349</v>
      </c>
      <c r="B78" s="337" t="s">
        <v>608</v>
      </c>
      <c r="C78" s="338" t="s">
        <v>609</v>
      </c>
      <c r="D78" s="196">
        <v>528</v>
      </c>
      <c r="E78" s="200">
        <f t="shared" si="13"/>
        <v>638.88</v>
      </c>
      <c r="F78" s="239"/>
      <c r="G78" s="212">
        <f t="shared" si="12"/>
        <v>0</v>
      </c>
    </row>
    <row r="79" spans="1:7" ht="13.15" customHeight="1" x14ac:dyDescent="0.25">
      <c r="A79" s="222" t="s">
        <v>349</v>
      </c>
      <c r="B79" s="223" t="s">
        <v>610</v>
      </c>
      <c r="C79" s="224" t="s">
        <v>710</v>
      </c>
      <c r="D79" s="225">
        <v>396</v>
      </c>
      <c r="E79" s="204">
        <f t="shared" si="13"/>
        <v>479.15999999999997</v>
      </c>
      <c r="F79" s="238"/>
      <c r="G79" s="212">
        <f t="shared" si="12"/>
        <v>0</v>
      </c>
    </row>
    <row r="80" spans="1:7" ht="13.15" customHeight="1" x14ac:dyDescent="0.25">
      <c r="A80" s="383" t="s">
        <v>358</v>
      </c>
      <c r="B80" s="383"/>
      <c r="C80" s="383"/>
      <c r="D80" s="383"/>
      <c r="E80" s="383"/>
      <c r="F80" s="248"/>
      <c r="G80" s="226"/>
    </row>
    <row r="81" spans="1:12" ht="13.15" customHeight="1" x14ac:dyDescent="0.25">
      <c r="A81" s="175" t="s">
        <v>359</v>
      </c>
      <c r="B81" s="360" t="s">
        <v>360</v>
      </c>
      <c r="C81" s="357" t="s">
        <v>611</v>
      </c>
      <c r="D81" s="220">
        <v>1672</v>
      </c>
      <c r="E81" s="202">
        <f t="shared" ref="E81:E101" si="16">D81*1.21</f>
        <v>2023.12</v>
      </c>
      <c r="F81" s="249"/>
      <c r="G81" s="212">
        <f>E81*F81</f>
        <v>0</v>
      </c>
    </row>
    <row r="82" spans="1:12" ht="13.15" customHeight="1" x14ac:dyDescent="0.25">
      <c r="A82" s="221" t="s">
        <v>359</v>
      </c>
      <c r="B82" s="361" t="s">
        <v>361</v>
      </c>
      <c r="C82" s="338" t="s">
        <v>612</v>
      </c>
      <c r="D82" s="196">
        <v>1672</v>
      </c>
      <c r="E82" s="200">
        <f t="shared" si="16"/>
        <v>2023.12</v>
      </c>
      <c r="F82" s="250"/>
      <c r="G82" s="212">
        <f t="shared" ref="G82:G101" si="17">E82*F82</f>
        <v>0</v>
      </c>
    </row>
    <row r="83" spans="1:12" ht="13.15" customHeight="1" x14ac:dyDescent="0.25">
      <c r="A83" s="221" t="s">
        <v>359</v>
      </c>
      <c r="B83" s="338" t="s">
        <v>362</v>
      </c>
      <c r="C83" s="338" t="s">
        <v>613</v>
      </c>
      <c r="D83" s="196">
        <v>1672</v>
      </c>
      <c r="E83" s="200">
        <f t="shared" si="16"/>
        <v>2023.12</v>
      </c>
      <c r="F83" s="250"/>
      <c r="G83" s="212">
        <f t="shared" si="17"/>
        <v>0</v>
      </c>
    </row>
    <row r="84" spans="1:12" ht="13.15" customHeight="1" x14ac:dyDescent="0.25">
      <c r="A84" s="221" t="s">
        <v>359</v>
      </c>
      <c r="B84" s="338" t="s">
        <v>363</v>
      </c>
      <c r="C84" s="338" t="s">
        <v>614</v>
      </c>
      <c r="D84" s="196">
        <v>1672</v>
      </c>
      <c r="E84" s="200">
        <f t="shared" si="16"/>
        <v>2023.12</v>
      </c>
      <c r="F84" s="250"/>
      <c r="G84" s="212">
        <f t="shared" si="17"/>
        <v>0</v>
      </c>
    </row>
    <row r="85" spans="1:12" ht="13.15" customHeight="1" x14ac:dyDescent="0.25">
      <c r="A85" s="221" t="s">
        <v>359</v>
      </c>
      <c r="B85" s="338" t="s">
        <v>364</v>
      </c>
      <c r="C85" s="338" t="s">
        <v>615</v>
      </c>
      <c r="D85" s="196">
        <v>1672</v>
      </c>
      <c r="E85" s="200">
        <f t="shared" si="16"/>
        <v>2023.12</v>
      </c>
      <c r="F85" s="250"/>
      <c r="G85" s="212">
        <f t="shared" si="17"/>
        <v>0</v>
      </c>
    </row>
    <row r="86" spans="1:12" ht="13.15" customHeight="1" x14ac:dyDescent="0.25">
      <c r="A86" s="221" t="s">
        <v>359</v>
      </c>
      <c r="B86" s="338" t="s">
        <v>365</v>
      </c>
      <c r="C86" s="338" t="s">
        <v>616</v>
      </c>
      <c r="D86" s="196">
        <v>1672</v>
      </c>
      <c r="E86" s="200">
        <f t="shared" si="16"/>
        <v>2023.12</v>
      </c>
      <c r="F86" s="250"/>
      <c r="G86" s="212">
        <f t="shared" si="17"/>
        <v>0</v>
      </c>
    </row>
    <row r="87" spans="1:12" ht="13.15" customHeight="1" x14ac:dyDescent="0.25">
      <c r="A87" s="221" t="s">
        <v>359</v>
      </c>
      <c r="B87" s="338" t="s">
        <v>366</v>
      </c>
      <c r="C87" s="338" t="s">
        <v>617</v>
      </c>
      <c r="D87" s="196">
        <v>1672</v>
      </c>
      <c r="E87" s="200">
        <f t="shared" si="16"/>
        <v>2023.12</v>
      </c>
      <c r="F87" s="250"/>
      <c r="G87" s="212">
        <f t="shared" si="17"/>
        <v>0</v>
      </c>
    </row>
    <row r="88" spans="1:12" ht="13.15" customHeight="1" x14ac:dyDescent="0.25">
      <c r="A88" s="221" t="s">
        <v>359</v>
      </c>
      <c r="B88" s="338" t="s">
        <v>367</v>
      </c>
      <c r="C88" s="338" t="s">
        <v>618</v>
      </c>
      <c r="D88" s="196">
        <v>1672</v>
      </c>
      <c r="E88" s="200">
        <f t="shared" si="16"/>
        <v>2023.12</v>
      </c>
      <c r="F88" s="250"/>
      <c r="G88" s="212">
        <f t="shared" si="17"/>
        <v>0</v>
      </c>
    </row>
    <row r="89" spans="1:12" ht="13.15" customHeight="1" x14ac:dyDescent="0.25">
      <c r="A89" s="221" t="s">
        <v>359</v>
      </c>
      <c r="B89" s="338" t="s">
        <v>368</v>
      </c>
      <c r="C89" s="338" t="s">
        <v>619</v>
      </c>
      <c r="D89" s="196">
        <v>1672</v>
      </c>
      <c r="E89" s="200">
        <f t="shared" si="16"/>
        <v>2023.12</v>
      </c>
      <c r="F89" s="250"/>
      <c r="G89" s="212">
        <f t="shared" si="17"/>
        <v>0</v>
      </c>
    </row>
    <row r="90" spans="1:12" x14ac:dyDescent="0.25">
      <c r="A90" s="221" t="s">
        <v>359</v>
      </c>
      <c r="B90" s="338" t="s">
        <v>369</v>
      </c>
      <c r="C90" s="338" t="s">
        <v>620</v>
      </c>
      <c r="D90" s="196">
        <v>1672</v>
      </c>
      <c r="E90" s="200">
        <f t="shared" si="16"/>
        <v>2023.12</v>
      </c>
      <c r="F90" s="250"/>
      <c r="G90" s="212">
        <f t="shared" si="17"/>
        <v>0</v>
      </c>
    </row>
    <row r="91" spans="1:12" ht="13.15" customHeight="1" x14ac:dyDescent="0.25">
      <c r="A91" s="221" t="s">
        <v>359</v>
      </c>
      <c r="B91" s="338" t="s">
        <v>370</v>
      </c>
      <c r="C91" s="338" t="s">
        <v>621</v>
      </c>
      <c r="D91" s="196">
        <v>1672</v>
      </c>
      <c r="E91" s="200">
        <f t="shared" si="16"/>
        <v>2023.12</v>
      </c>
      <c r="F91" s="250"/>
      <c r="G91" s="212">
        <f t="shared" si="17"/>
        <v>0</v>
      </c>
      <c r="H91" s="228"/>
      <c r="I91" s="184"/>
      <c r="J91" s="185"/>
      <c r="K91" s="185"/>
      <c r="L91" s="185"/>
    </row>
    <row r="92" spans="1:12" ht="13.15" customHeight="1" x14ac:dyDescent="0.25">
      <c r="A92" s="221" t="s">
        <v>359</v>
      </c>
      <c r="B92" s="338" t="s">
        <v>371</v>
      </c>
      <c r="C92" s="338" t="s">
        <v>622</v>
      </c>
      <c r="D92" s="196">
        <v>1672</v>
      </c>
      <c r="E92" s="200">
        <f t="shared" si="16"/>
        <v>2023.12</v>
      </c>
      <c r="F92" s="250"/>
      <c r="G92" s="212">
        <f t="shared" si="17"/>
        <v>0</v>
      </c>
      <c r="H92" s="228"/>
      <c r="I92" s="184"/>
      <c r="J92" s="186"/>
      <c r="K92" s="185"/>
      <c r="L92" s="185"/>
    </row>
    <row r="93" spans="1:12" ht="13.15" customHeight="1" x14ac:dyDescent="0.25">
      <c r="A93" s="177" t="s">
        <v>359</v>
      </c>
      <c r="B93" s="338" t="s">
        <v>372</v>
      </c>
      <c r="C93" s="338" t="s">
        <v>623</v>
      </c>
      <c r="D93" s="196">
        <v>880</v>
      </c>
      <c r="E93" s="200">
        <f t="shared" si="16"/>
        <v>1064.8</v>
      </c>
      <c r="F93" s="251"/>
      <c r="G93" s="212">
        <f t="shared" si="17"/>
        <v>0</v>
      </c>
      <c r="H93" s="228"/>
      <c r="I93" s="184"/>
      <c r="J93" s="186"/>
      <c r="K93" s="185"/>
      <c r="L93" s="185"/>
    </row>
    <row r="94" spans="1:12" ht="13.15" customHeight="1" x14ac:dyDescent="0.25">
      <c r="A94" s="177" t="s">
        <v>359</v>
      </c>
      <c r="B94" s="338" t="s">
        <v>479</v>
      </c>
      <c r="C94" s="338" t="s">
        <v>624</v>
      </c>
      <c r="D94" s="196">
        <v>1000</v>
      </c>
      <c r="E94" s="200">
        <f t="shared" ref="E94:E97" si="18">D94*1.21</f>
        <v>1210</v>
      </c>
      <c r="F94" s="251"/>
      <c r="G94" s="212">
        <f t="shared" ref="G94:G97" si="19">E94*F94</f>
        <v>0</v>
      </c>
      <c r="H94" s="228"/>
      <c r="I94" s="184"/>
      <c r="J94" s="186"/>
      <c r="K94" s="185"/>
      <c r="L94" s="185"/>
    </row>
    <row r="95" spans="1:12" ht="13.15" customHeight="1" x14ac:dyDescent="0.25">
      <c r="A95" s="177" t="s">
        <v>359</v>
      </c>
      <c r="B95" s="338" t="s">
        <v>480</v>
      </c>
      <c r="C95" s="338" t="s">
        <v>625</v>
      </c>
      <c r="D95" s="196">
        <v>1000</v>
      </c>
      <c r="E95" s="200">
        <f t="shared" si="18"/>
        <v>1210</v>
      </c>
      <c r="F95" s="251"/>
      <c r="G95" s="212">
        <f t="shared" si="19"/>
        <v>0</v>
      </c>
      <c r="H95" s="228"/>
      <c r="I95" s="184"/>
      <c r="J95" s="186"/>
      <c r="K95" s="185"/>
      <c r="L95" s="185"/>
    </row>
    <row r="96" spans="1:12" ht="13.15" customHeight="1" x14ac:dyDescent="0.25">
      <c r="A96" s="177" t="s">
        <v>359</v>
      </c>
      <c r="B96" s="338" t="s">
        <v>481</v>
      </c>
      <c r="C96" s="338" t="s">
        <v>626</v>
      </c>
      <c r="D96" s="196">
        <v>1000</v>
      </c>
      <c r="E96" s="200">
        <f t="shared" si="18"/>
        <v>1210</v>
      </c>
      <c r="F96" s="251"/>
      <c r="G96" s="212">
        <f t="shared" si="19"/>
        <v>0</v>
      </c>
      <c r="H96" s="228"/>
      <c r="I96" s="184"/>
      <c r="J96" s="186"/>
      <c r="K96" s="185"/>
      <c r="L96" s="185"/>
    </row>
    <row r="97" spans="1:12" ht="13.15" customHeight="1" x14ac:dyDescent="0.25">
      <c r="A97" s="177" t="s">
        <v>706</v>
      </c>
      <c r="B97" s="338" t="s">
        <v>627</v>
      </c>
      <c r="C97" s="338" t="s">
        <v>628</v>
      </c>
      <c r="D97" s="196">
        <v>440</v>
      </c>
      <c r="E97" s="200">
        <f t="shared" si="18"/>
        <v>532.4</v>
      </c>
      <c r="F97" s="251"/>
      <c r="G97" s="212">
        <f t="shared" si="19"/>
        <v>0</v>
      </c>
      <c r="H97" s="228"/>
      <c r="I97" s="184"/>
      <c r="J97" s="186"/>
      <c r="K97" s="185"/>
      <c r="L97" s="185"/>
    </row>
    <row r="98" spans="1:12" x14ac:dyDescent="0.25">
      <c r="A98" s="177" t="s">
        <v>706</v>
      </c>
      <c r="B98" s="338" t="s">
        <v>629</v>
      </c>
      <c r="C98" s="338" t="s">
        <v>630</v>
      </c>
      <c r="D98" s="196">
        <v>440</v>
      </c>
      <c r="E98" s="200">
        <f t="shared" si="16"/>
        <v>532.4</v>
      </c>
      <c r="F98" s="251"/>
      <c r="G98" s="212">
        <f t="shared" si="17"/>
        <v>0</v>
      </c>
      <c r="H98" s="183"/>
      <c r="I98" s="184"/>
      <c r="J98" s="186"/>
      <c r="K98" s="185"/>
      <c r="L98" s="185"/>
    </row>
    <row r="99" spans="1:12" ht="13.15" customHeight="1" x14ac:dyDescent="0.25">
      <c r="A99" s="177" t="s">
        <v>706</v>
      </c>
      <c r="B99" s="338" t="s">
        <v>631</v>
      </c>
      <c r="C99" s="338" t="s">
        <v>632</v>
      </c>
      <c r="D99" s="196">
        <v>440</v>
      </c>
      <c r="E99" s="200">
        <f t="shared" si="16"/>
        <v>532.4</v>
      </c>
      <c r="F99" s="251"/>
      <c r="G99" s="212">
        <f t="shared" si="17"/>
        <v>0</v>
      </c>
    </row>
    <row r="100" spans="1:12" ht="13.15" customHeight="1" x14ac:dyDescent="0.25">
      <c r="A100" s="177" t="s">
        <v>706</v>
      </c>
      <c r="B100" s="338" t="s">
        <v>633</v>
      </c>
      <c r="C100" s="338" t="s">
        <v>634</v>
      </c>
      <c r="D100" s="196">
        <v>440</v>
      </c>
      <c r="E100" s="200">
        <f t="shared" si="16"/>
        <v>532.4</v>
      </c>
      <c r="F100" s="251"/>
      <c r="G100" s="212">
        <f t="shared" si="17"/>
        <v>0</v>
      </c>
    </row>
    <row r="101" spans="1:12" ht="13.15" customHeight="1" x14ac:dyDescent="0.25">
      <c r="A101" s="227" t="s">
        <v>706</v>
      </c>
      <c r="B101" s="359" t="s">
        <v>635</v>
      </c>
      <c r="C101" s="359" t="s">
        <v>636</v>
      </c>
      <c r="D101" s="225">
        <v>440</v>
      </c>
      <c r="E101" s="204">
        <f t="shared" si="16"/>
        <v>532.4</v>
      </c>
      <c r="F101" s="252"/>
      <c r="G101" s="215">
        <f t="shared" si="17"/>
        <v>0</v>
      </c>
    </row>
    <row r="102" spans="1:12" ht="13.15" customHeight="1" x14ac:dyDescent="0.25">
      <c r="A102" s="383" t="s">
        <v>373</v>
      </c>
      <c r="B102" s="383"/>
      <c r="C102" s="383"/>
      <c r="D102" s="383"/>
      <c r="E102" s="383"/>
      <c r="F102" s="248"/>
      <c r="G102" s="203"/>
    </row>
    <row r="103" spans="1:12" ht="13.15" customHeight="1" x14ac:dyDescent="0.25">
      <c r="A103" s="175" t="s">
        <v>373</v>
      </c>
      <c r="B103" s="356" t="s">
        <v>374</v>
      </c>
      <c r="C103" s="357" t="s">
        <v>375</v>
      </c>
      <c r="D103" s="220">
        <v>132</v>
      </c>
      <c r="E103" s="202">
        <f t="shared" ref="E103:E109" si="20">D103*1.21</f>
        <v>159.72</v>
      </c>
      <c r="F103" s="284"/>
      <c r="G103" s="207">
        <f>E103*F103</f>
        <v>0</v>
      </c>
    </row>
    <row r="104" spans="1:12" ht="13.15" customHeight="1" x14ac:dyDescent="0.25">
      <c r="A104" s="221" t="s">
        <v>373</v>
      </c>
      <c r="B104" s="337" t="s">
        <v>637</v>
      </c>
      <c r="C104" s="338" t="s">
        <v>638</v>
      </c>
      <c r="D104" s="196">
        <v>198</v>
      </c>
      <c r="E104" s="200">
        <f t="shared" si="20"/>
        <v>239.57999999999998</v>
      </c>
      <c r="F104" s="283"/>
      <c r="G104" s="213">
        <f t="shared" ref="G104:G110" si="21">E104*F104</f>
        <v>0</v>
      </c>
    </row>
    <row r="105" spans="1:12" ht="13.15" customHeight="1" x14ac:dyDescent="0.25">
      <c r="A105" s="221" t="s">
        <v>373</v>
      </c>
      <c r="B105" s="337" t="s">
        <v>376</v>
      </c>
      <c r="C105" s="338" t="s">
        <v>639</v>
      </c>
      <c r="D105" s="196">
        <v>88</v>
      </c>
      <c r="E105" s="200">
        <f t="shared" si="20"/>
        <v>106.47999999999999</v>
      </c>
      <c r="F105" s="283"/>
      <c r="G105" s="213">
        <f t="shared" si="21"/>
        <v>0</v>
      </c>
    </row>
    <row r="106" spans="1:12" ht="13.15" customHeight="1" x14ac:dyDescent="0.25">
      <c r="A106" s="221" t="s">
        <v>373</v>
      </c>
      <c r="B106" s="337" t="s">
        <v>377</v>
      </c>
      <c r="C106" s="338" t="s">
        <v>640</v>
      </c>
      <c r="D106" s="196">
        <v>79</v>
      </c>
      <c r="E106" s="200">
        <f t="shared" si="20"/>
        <v>95.59</v>
      </c>
      <c r="F106" s="283"/>
      <c r="G106" s="213">
        <f t="shared" si="21"/>
        <v>0</v>
      </c>
    </row>
    <row r="107" spans="1:12" ht="13.15" customHeight="1" x14ac:dyDescent="0.25">
      <c r="A107" s="221" t="s">
        <v>373</v>
      </c>
      <c r="B107" s="337" t="s">
        <v>378</v>
      </c>
      <c r="C107" s="338" t="s">
        <v>641</v>
      </c>
      <c r="D107" s="196">
        <v>154</v>
      </c>
      <c r="E107" s="200">
        <f t="shared" si="20"/>
        <v>186.34</v>
      </c>
      <c r="F107" s="283"/>
      <c r="G107" s="213">
        <f t="shared" si="21"/>
        <v>0</v>
      </c>
    </row>
    <row r="108" spans="1:12" x14ac:dyDescent="0.25">
      <c r="A108" s="221" t="s">
        <v>373</v>
      </c>
      <c r="B108" s="337" t="s">
        <v>379</v>
      </c>
      <c r="C108" s="338" t="s">
        <v>642</v>
      </c>
      <c r="D108" s="196">
        <v>92</v>
      </c>
      <c r="E108" s="200">
        <f t="shared" ref="E108" si="22">D108*1.21</f>
        <v>111.32</v>
      </c>
      <c r="F108" s="283"/>
      <c r="G108" s="213">
        <f t="shared" ref="G108" si="23">E108*F108</f>
        <v>0</v>
      </c>
    </row>
    <row r="109" spans="1:12" x14ac:dyDescent="0.25">
      <c r="A109" s="221" t="s">
        <v>373</v>
      </c>
      <c r="B109" s="337" t="s">
        <v>380</v>
      </c>
      <c r="C109" s="338" t="s">
        <v>643</v>
      </c>
      <c r="D109" s="196">
        <v>150</v>
      </c>
      <c r="E109" s="200">
        <f t="shared" si="20"/>
        <v>181.5</v>
      </c>
      <c r="F109" s="283"/>
      <c r="G109" s="213">
        <f t="shared" si="21"/>
        <v>0</v>
      </c>
    </row>
    <row r="110" spans="1:12" x14ac:dyDescent="0.25">
      <c r="A110" s="222" t="s">
        <v>373</v>
      </c>
      <c r="B110" s="358" t="s">
        <v>506</v>
      </c>
      <c r="C110" s="359" t="s">
        <v>644</v>
      </c>
      <c r="D110" s="225">
        <v>17</v>
      </c>
      <c r="E110" s="204">
        <v>20</v>
      </c>
      <c r="F110" s="281"/>
      <c r="G110" s="285">
        <f t="shared" si="21"/>
        <v>0</v>
      </c>
    </row>
    <row r="111" spans="1:12" x14ac:dyDescent="0.25">
      <c r="A111" s="383" t="s">
        <v>665</v>
      </c>
      <c r="B111" s="383"/>
      <c r="C111" s="383"/>
      <c r="D111" s="383"/>
      <c r="E111" s="383"/>
      <c r="F111" s="248"/>
      <c r="G111" s="203"/>
    </row>
    <row r="112" spans="1:12" x14ac:dyDescent="0.25">
      <c r="A112" s="175" t="s">
        <v>665</v>
      </c>
      <c r="B112" s="356" t="s">
        <v>645</v>
      </c>
      <c r="C112" s="357" t="s">
        <v>646</v>
      </c>
      <c r="D112" s="220">
        <v>396</v>
      </c>
      <c r="E112" s="202">
        <f t="shared" ref="E112:E121" si="24">D112*1.21</f>
        <v>479.15999999999997</v>
      </c>
      <c r="F112" s="284"/>
      <c r="G112" s="207">
        <f>E112*F112</f>
        <v>0</v>
      </c>
    </row>
    <row r="113" spans="1:7" x14ac:dyDescent="0.25">
      <c r="A113" s="221" t="s">
        <v>665</v>
      </c>
      <c r="B113" s="337" t="s">
        <v>647</v>
      </c>
      <c r="C113" s="338" t="s">
        <v>648</v>
      </c>
      <c r="D113" s="196">
        <v>396</v>
      </c>
      <c r="E113" s="200">
        <f t="shared" si="24"/>
        <v>479.15999999999997</v>
      </c>
      <c r="F113" s="283"/>
      <c r="G113" s="213">
        <f t="shared" ref="G113:G121" si="25">E113*F113</f>
        <v>0</v>
      </c>
    </row>
    <row r="114" spans="1:7" ht="13.15" customHeight="1" x14ac:dyDescent="0.25">
      <c r="A114" s="221" t="s">
        <v>665</v>
      </c>
      <c r="B114" s="337" t="s">
        <v>649</v>
      </c>
      <c r="C114" s="338" t="s">
        <v>650</v>
      </c>
      <c r="D114" s="196">
        <v>396</v>
      </c>
      <c r="E114" s="200">
        <f t="shared" si="24"/>
        <v>479.15999999999997</v>
      </c>
      <c r="F114" s="283"/>
      <c r="G114" s="213">
        <f t="shared" si="25"/>
        <v>0</v>
      </c>
    </row>
    <row r="115" spans="1:7" ht="13.15" customHeight="1" x14ac:dyDescent="0.25">
      <c r="A115" s="221" t="s">
        <v>665</v>
      </c>
      <c r="B115" s="337" t="s">
        <v>651</v>
      </c>
      <c r="C115" s="338" t="s">
        <v>652</v>
      </c>
      <c r="D115" s="196">
        <v>396</v>
      </c>
      <c r="E115" s="200">
        <f t="shared" si="24"/>
        <v>479.15999999999997</v>
      </c>
      <c r="F115" s="283"/>
      <c r="G115" s="213">
        <f t="shared" si="25"/>
        <v>0</v>
      </c>
    </row>
    <row r="116" spans="1:7" ht="13.15" customHeight="1" x14ac:dyDescent="0.25">
      <c r="A116" s="221" t="s">
        <v>665</v>
      </c>
      <c r="B116" s="337" t="s">
        <v>653</v>
      </c>
      <c r="C116" s="338" t="s">
        <v>654</v>
      </c>
      <c r="D116" s="196">
        <v>396</v>
      </c>
      <c r="E116" s="200">
        <f t="shared" si="24"/>
        <v>479.15999999999997</v>
      </c>
      <c r="F116" s="283"/>
      <c r="G116" s="213">
        <f t="shared" si="25"/>
        <v>0</v>
      </c>
    </row>
    <row r="117" spans="1:7" x14ac:dyDescent="0.25">
      <c r="A117" s="221" t="s">
        <v>665</v>
      </c>
      <c r="B117" s="337" t="s">
        <v>655</v>
      </c>
      <c r="C117" s="338" t="s">
        <v>656</v>
      </c>
      <c r="D117" s="196">
        <v>396</v>
      </c>
      <c r="E117" s="200">
        <f t="shared" ref="E117:E118" si="26">D117*1.21</f>
        <v>479.15999999999997</v>
      </c>
      <c r="F117" s="283"/>
      <c r="G117" s="213">
        <f t="shared" ref="G117:G118" si="27">E117*F117</f>
        <v>0</v>
      </c>
    </row>
    <row r="118" spans="1:7" x14ac:dyDescent="0.25">
      <c r="A118" s="221" t="s">
        <v>665</v>
      </c>
      <c r="B118" s="337" t="s">
        <v>657</v>
      </c>
      <c r="C118" s="338" t="s">
        <v>658</v>
      </c>
      <c r="D118" s="196">
        <v>176</v>
      </c>
      <c r="E118" s="200">
        <f t="shared" si="26"/>
        <v>212.95999999999998</v>
      </c>
      <c r="F118" s="283"/>
      <c r="G118" s="213">
        <f t="shared" si="27"/>
        <v>0</v>
      </c>
    </row>
    <row r="119" spans="1:7" x14ac:dyDescent="0.25">
      <c r="A119" s="221" t="s">
        <v>665</v>
      </c>
      <c r="B119" s="337" t="s">
        <v>659</v>
      </c>
      <c r="C119" s="338" t="s">
        <v>660</v>
      </c>
      <c r="D119" s="196">
        <v>176</v>
      </c>
      <c r="E119" s="200">
        <f t="shared" si="24"/>
        <v>212.95999999999998</v>
      </c>
      <c r="F119" s="283"/>
      <c r="G119" s="213">
        <f t="shared" si="25"/>
        <v>0</v>
      </c>
    </row>
    <row r="120" spans="1:7" x14ac:dyDescent="0.25">
      <c r="A120" s="221" t="s">
        <v>665</v>
      </c>
      <c r="B120" s="337" t="s">
        <v>661</v>
      </c>
      <c r="C120" s="338" t="s">
        <v>662</v>
      </c>
      <c r="D120" s="196">
        <v>176</v>
      </c>
      <c r="E120" s="200">
        <f t="shared" si="24"/>
        <v>212.95999999999998</v>
      </c>
      <c r="F120" s="283"/>
      <c r="G120" s="213">
        <f t="shared" si="25"/>
        <v>0</v>
      </c>
    </row>
    <row r="121" spans="1:7" s="173" customFormat="1" ht="13.15" customHeight="1" x14ac:dyDescent="0.25">
      <c r="A121" s="222" t="s">
        <v>665</v>
      </c>
      <c r="B121" s="358" t="s">
        <v>663</v>
      </c>
      <c r="C121" s="359" t="s">
        <v>664</v>
      </c>
      <c r="D121" s="225">
        <v>858</v>
      </c>
      <c r="E121" s="234">
        <f t="shared" si="24"/>
        <v>1038.18</v>
      </c>
      <c r="F121" s="281"/>
      <c r="G121" s="285">
        <f t="shared" si="25"/>
        <v>0</v>
      </c>
    </row>
    <row r="122" spans="1:7" s="173" customFormat="1" ht="13.15" customHeight="1" x14ac:dyDescent="0.25">
      <c r="A122" s="383" t="s">
        <v>666</v>
      </c>
      <c r="B122" s="383"/>
      <c r="C122" s="383"/>
      <c r="D122" s="383"/>
      <c r="E122" s="383"/>
      <c r="F122" s="248"/>
      <c r="G122" s="203"/>
    </row>
    <row r="123" spans="1:7" x14ac:dyDescent="0.25">
      <c r="A123" s="175" t="s">
        <v>703</v>
      </c>
      <c r="B123" s="354" t="s">
        <v>667</v>
      </c>
      <c r="C123" s="352" t="s">
        <v>668</v>
      </c>
      <c r="D123" s="220">
        <v>748</v>
      </c>
      <c r="E123" s="202">
        <f t="shared" ref="E123:E127" si="28">D123*1.21</f>
        <v>905.07999999999993</v>
      </c>
      <c r="F123" s="284"/>
      <c r="G123" s="207">
        <f>E123*F123</f>
        <v>0</v>
      </c>
    </row>
    <row r="124" spans="1:7" x14ac:dyDescent="0.25">
      <c r="A124" s="221" t="s">
        <v>703</v>
      </c>
      <c r="B124" s="350" t="s">
        <v>669</v>
      </c>
      <c r="C124" s="351" t="s">
        <v>670</v>
      </c>
      <c r="D124" s="196">
        <v>748</v>
      </c>
      <c r="E124" s="200">
        <f t="shared" si="28"/>
        <v>905.07999999999993</v>
      </c>
      <c r="F124" s="283"/>
      <c r="G124" s="213">
        <f t="shared" ref="G124:G127" si="29">E124*F124</f>
        <v>0</v>
      </c>
    </row>
    <row r="125" spans="1:7" x14ac:dyDescent="0.25">
      <c r="A125" s="221" t="s">
        <v>703</v>
      </c>
      <c r="B125" s="350" t="s">
        <v>671</v>
      </c>
      <c r="C125" s="351" t="s">
        <v>672</v>
      </c>
      <c r="D125" s="196">
        <v>2640</v>
      </c>
      <c r="E125" s="200">
        <f t="shared" si="28"/>
        <v>3194.4</v>
      </c>
      <c r="F125" s="283"/>
      <c r="G125" s="213">
        <f t="shared" si="29"/>
        <v>0</v>
      </c>
    </row>
    <row r="126" spans="1:7" x14ac:dyDescent="0.25">
      <c r="A126" s="221" t="s">
        <v>703</v>
      </c>
      <c r="B126" s="350" t="s">
        <v>673</v>
      </c>
      <c r="C126" s="351" t="s">
        <v>674</v>
      </c>
      <c r="D126" s="196">
        <v>2640</v>
      </c>
      <c r="E126" s="200">
        <f t="shared" si="28"/>
        <v>3194.4</v>
      </c>
      <c r="F126" s="283"/>
      <c r="G126" s="213">
        <f t="shared" si="29"/>
        <v>0</v>
      </c>
    </row>
    <row r="127" spans="1:7" x14ac:dyDescent="0.25">
      <c r="A127" s="222" t="s">
        <v>703</v>
      </c>
      <c r="B127" s="358" t="s">
        <v>675</v>
      </c>
      <c r="C127" s="359" t="s">
        <v>676</v>
      </c>
      <c r="D127" s="225">
        <v>440</v>
      </c>
      <c r="E127" s="204">
        <f t="shared" si="28"/>
        <v>532.4</v>
      </c>
      <c r="F127" s="281"/>
      <c r="G127" s="285">
        <f t="shared" si="29"/>
        <v>0</v>
      </c>
    </row>
    <row r="128" spans="1:7" x14ac:dyDescent="0.25">
      <c r="A128" s="383" t="s">
        <v>381</v>
      </c>
      <c r="B128" s="383"/>
      <c r="C128" s="383"/>
      <c r="D128" s="383"/>
      <c r="E128" s="383"/>
      <c r="F128" s="253"/>
      <c r="G128" s="282"/>
    </row>
    <row r="129" spans="1:7" x14ac:dyDescent="0.25">
      <c r="A129" s="175" t="s">
        <v>383</v>
      </c>
      <c r="B129" s="356" t="s">
        <v>689</v>
      </c>
      <c r="C129" s="357" t="s">
        <v>690</v>
      </c>
      <c r="D129" s="220">
        <v>143</v>
      </c>
      <c r="E129" s="229">
        <f>D129*1.21</f>
        <v>173.03</v>
      </c>
      <c r="F129" s="249"/>
      <c r="G129" s="209">
        <f>E129*F129</f>
        <v>0</v>
      </c>
    </row>
    <row r="130" spans="1:7" x14ac:dyDescent="0.25">
      <c r="A130" s="221" t="s">
        <v>705</v>
      </c>
      <c r="B130" s="337" t="s">
        <v>691</v>
      </c>
      <c r="C130" s="338" t="s">
        <v>692</v>
      </c>
      <c r="D130" s="339">
        <v>43</v>
      </c>
      <c r="E130" s="340">
        <v>610</v>
      </c>
      <c r="F130" s="250"/>
      <c r="G130" s="212">
        <f t="shared" ref="G130:G143" si="30">E130*F130</f>
        <v>0</v>
      </c>
    </row>
    <row r="131" spans="1:7" x14ac:dyDescent="0.25">
      <c r="A131" s="221" t="s">
        <v>704</v>
      </c>
      <c r="B131" s="337" t="s">
        <v>693</v>
      </c>
      <c r="C131" s="338" t="s">
        <v>694</v>
      </c>
      <c r="D131" s="339">
        <v>1850</v>
      </c>
      <c r="E131" s="340">
        <f t="shared" ref="E131:E143" si="31">D131*1.21</f>
        <v>2238.5</v>
      </c>
      <c r="F131" s="250"/>
      <c r="G131" s="212">
        <f t="shared" si="30"/>
        <v>0</v>
      </c>
    </row>
    <row r="132" spans="1:7" x14ac:dyDescent="0.25">
      <c r="A132" s="221" t="s">
        <v>704</v>
      </c>
      <c r="B132" s="337" t="s">
        <v>695</v>
      </c>
      <c r="C132" s="338" t="s">
        <v>696</v>
      </c>
      <c r="D132" s="339">
        <v>1850</v>
      </c>
      <c r="E132" s="340">
        <f t="shared" si="31"/>
        <v>2238.5</v>
      </c>
      <c r="F132" s="250"/>
      <c r="G132" s="212">
        <f t="shared" si="30"/>
        <v>0</v>
      </c>
    </row>
    <row r="133" spans="1:7" x14ac:dyDescent="0.25">
      <c r="A133" s="221" t="s">
        <v>382</v>
      </c>
      <c r="B133" s="337" t="s">
        <v>356</v>
      </c>
      <c r="C133" s="341" t="s">
        <v>697</v>
      </c>
      <c r="D133" s="339">
        <v>24</v>
      </c>
      <c r="E133" s="340">
        <f t="shared" si="31"/>
        <v>29.04</v>
      </c>
      <c r="F133" s="250"/>
      <c r="G133" s="212">
        <f t="shared" si="30"/>
        <v>0</v>
      </c>
    </row>
    <row r="134" spans="1:7" x14ac:dyDescent="0.25">
      <c r="A134" s="221" t="s">
        <v>382</v>
      </c>
      <c r="B134" s="337" t="s">
        <v>356</v>
      </c>
      <c r="C134" s="341" t="s">
        <v>698</v>
      </c>
      <c r="D134" s="339">
        <v>12</v>
      </c>
      <c r="E134" s="340">
        <f t="shared" si="31"/>
        <v>14.52</v>
      </c>
      <c r="F134" s="250"/>
      <c r="G134" s="212">
        <f t="shared" si="30"/>
        <v>0</v>
      </c>
    </row>
    <row r="135" spans="1:7" ht="23.25" x14ac:dyDescent="0.25">
      <c r="A135" s="221" t="s">
        <v>383</v>
      </c>
      <c r="B135" s="337" t="s">
        <v>542</v>
      </c>
      <c r="C135" s="341" t="s">
        <v>717</v>
      </c>
      <c r="D135" s="339">
        <v>180</v>
      </c>
      <c r="E135" s="340">
        <f t="shared" si="31"/>
        <v>217.79999999999998</v>
      </c>
      <c r="F135" s="250"/>
      <c r="G135" s="212">
        <f t="shared" si="30"/>
        <v>0</v>
      </c>
    </row>
    <row r="136" spans="1:7" x14ac:dyDescent="0.25">
      <c r="A136" s="221" t="s">
        <v>383</v>
      </c>
      <c r="B136" s="337" t="s">
        <v>544</v>
      </c>
      <c r="C136" s="341" t="s">
        <v>699</v>
      </c>
      <c r="D136" s="339">
        <v>100</v>
      </c>
      <c r="E136" s="340">
        <f t="shared" si="31"/>
        <v>121</v>
      </c>
      <c r="F136" s="250"/>
      <c r="G136" s="212">
        <f t="shared" si="30"/>
        <v>0</v>
      </c>
    </row>
    <row r="137" spans="1:7" x14ac:dyDescent="0.25">
      <c r="A137" s="221" t="s">
        <v>383</v>
      </c>
      <c r="B137" s="337" t="s">
        <v>543</v>
      </c>
      <c r="C137" s="341" t="s">
        <v>700</v>
      </c>
      <c r="D137" s="339">
        <v>100</v>
      </c>
      <c r="E137" s="340">
        <f t="shared" si="31"/>
        <v>121</v>
      </c>
      <c r="F137" s="250"/>
      <c r="G137" s="212">
        <f t="shared" si="30"/>
        <v>0</v>
      </c>
    </row>
    <row r="138" spans="1:7" ht="23.25" x14ac:dyDescent="0.25">
      <c r="A138" s="221" t="s">
        <v>383</v>
      </c>
      <c r="B138" s="372" t="s">
        <v>384</v>
      </c>
      <c r="C138" s="341" t="s">
        <v>718</v>
      </c>
      <c r="D138" s="339">
        <v>45</v>
      </c>
      <c r="E138" s="340">
        <f t="shared" si="31"/>
        <v>54.449999999999996</v>
      </c>
      <c r="F138" s="250"/>
      <c r="G138" s="212">
        <f t="shared" si="30"/>
        <v>0</v>
      </c>
    </row>
    <row r="139" spans="1:7" ht="23.25" x14ac:dyDescent="0.25">
      <c r="A139" s="221" t="s">
        <v>385</v>
      </c>
      <c r="B139" s="337" t="s">
        <v>545</v>
      </c>
      <c r="C139" s="341" t="s">
        <v>711</v>
      </c>
      <c r="D139" s="339">
        <v>30</v>
      </c>
      <c r="E139" s="340">
        <f t="shared" si="31"/>
        <v>36.299999999999997</v>
      </c>
      <c r="F139" s="250"/>
      <c r="G139" s="212">
        <f t="shared" si="30"/>
        <v>0</v>
      </c>
    </row>
    <row r="140" spans="1:7" x14ac:dyDescent="0.25">
      <c r="A140" s="221" t="s">
        <v>385</v>
      </c>
      <c r="B140" s="337" t="s">
        <v>386</v>
      </c>
      <c r="C140" s="338" t="s">
        <v>387</v>
      </c>
      <c r="D140" s="339">
        <v>2.5</v>
      </c>
      <c r="E140" s="340">
        <f t="shared" si="31"/>
        <v>3.0249999999999999</v>
      </c>
      <c r="F140" s="250"/>
      <c r="G140" s="212">
        <f t="shared" si="30"/>
        <v>0</v>
      </c>
    </row>
    <row r="141" spans="1:7" x14ac:dyDescent="0.25">
      <c r="A141" s="221" t="s">
        <v>385</v>
      </c>
      <c r="B141" s="337" t="s">
        <v>519</v>
      </c>
      <c r="C141" s="338" t="s">
        <v>564</v>
      </c>
      <c r="D141" s="339">
        <v>1.5</v>
      </c>
      <c r="E141" s="340">
        <f t="shared" si="31"/>
        <v>1.8149999999999999</v>
      </c>
      <c r="F141" s="250"/>
      <c r="G141" s="212">
        <f t="shared" si="30"/>
        <v>0</v>
      </c>
    </row>
    <row r="142" spans="1:7" x14ac:dyDescent="0.25">
      <c r="A142" s="221" t="s">
        <v>385</v>
      </c>
      <c r="B142" s="337" t="s">
        <v>388</v>
      </c>
      <c r="C142" s="338" t="s">
        <v>541</v>
      </c>
      <c r="D142" s="339">
        <v>4</v>
      </c>
      <c r="E142" s="340">
        <f t="shared" si="31"/>
        <v>4.84</v>
      </c>
      <c r="F142" s="250"/>
      <c r="G142" s="212">
        <f t="shared" si="30"/>
        <v>0</v>
      </c>
    </row>
    <row r="143" spans="1:7" x14ac:dyDescent="0.25">
      <c r="A143" s="222" t="s">
        <v>385</v>
      </c>
      <c r="B143" s="223" t="s">
        <v>389</v>
      </c>
      <c r="C143" s="224" t="s">
        <v>390</v>
      </c>
      <c r="D143" s="225">
        <v>5</v>
      </c>
      <c r="E143" s="234">
        <f t="shared" si="31"/>
        <v>6.05</v>
      </c>
      <c r="F143" s="342"/>
      <c r="G143" s="343">
        <f t="shared" si="30"/>
        <v>0</v>
      </c>
    </row>
    <row r="144" spans="1:7" x14ac:dyDescent="0.25">
      <c r="A144" s="386" t="s">
        <v>444</v>
      </c>
      <c r="B144" s="383"/>
      <c r="C144" s="383"/>
      <c r="D144" s="383"/>
      <c r="E144" s="383"/>
      <c r="F144" s="336"/>
    </row>
    <row r="145" spans="1:7" x14ac:dyDescent="0.25">
      <c r="A145" s="175" t="s">
        <v>391</v>
      </c>
      <c r="B145" s="368" t="s">
        <v>679</v>
      </c>
      <c r="C145" s="369" t="s">
        <v>680</v>
      </c>
      <c r="D145" s="362">
        <v>8580</v>
      </c>
      <c r="E145" s="230">
        <f>D145*1.21</f>
        <v>10381.799999999999</v>
      </c>
      <c r="F145" s="363"/>
      <c r="G145" s="364">
        <f>E145*F145</f>
        <v>0</v>
      </c>
    </row>
    <row r="146" spans="1:7" x14ac:dyDescent="0.25">
      <c r="A146" s="221" t="s">
        <v>391</v>
      </c>
      <c r="B146" s="337" t="s">
        <v>681</v>
      </c>
      <c r="C146" s="341" t="s">
        <v>682</v>
      </c>
      <c r="D146" s="366">
        <v>3916</v>
      </c>
      <c r="E146" s="367">
        <f>D146*1.21</f>
        <v>4738.3599999999997</v>
      </c>
      <c r="F146" s="250"/>
      <c r="G146" s="213">
        <f>E146*F146</f>
        <v>0</v>
      </c>
    </row>
    <row r="147" spans="1:7" x14ac:dyDescent="0.25">
      <c r="A147" s="221" t="s">
        <v>391</v>
      </c>
      <c r="B147" s="337" t="s">
        <v>683</v>
      </c>
      <c r="C147" s="341" t="s">
        <v>684</v>
      </c>
      <c r="D147" s="366">
        <v>25080</v>
      </c>
      <c r="E147" s="367">
        <f>D147*1.21</f>
        <v>30346.799999999999</v>
      </c>
      <c r="F147" s="250"/>
      <c r="G147" s="213">
        <f>E147*F147</f>
        <v>0</v>
      </c>
    </row>
    <row r="148" spans="1:7" x14ac:dyDescent="0.25">
      <c r="A148" s="221" t="s">
        <v>391</v>
      </c>
      <c r="B148" s="337" t="s">
        <v>685</v>
      </c>
      <c r="C148" s="341" t="s">
        <v>686</v>
      </c>
      <c r="D148" s="366">
        <v>1760</v>
      </c>
      <c r="E148" s="367">
        <f>D148*1.21</f>
        <v>2129.6</v>
      </c>
      <c r="F148" s="250"/>
      <c r="G148" s="213">
        <f>E148*F148</f>
        <v>0</v>
      </c>
    </row>
    <row r="149" spans="1:7" x14ac:dyDescent="0.25">
      <c r="A149" s="222" t="s">
        <v>391</v>
      </c>
      <c r="B149" s="370" t="s">
        <v>687</v>
      </c>
      <c r="C149" s="371" t="s">
        <v>688</v>
      </c>
      <c r="D149" s="365">
        <v>1788</v>
      </c>
      <c r="E149" s="231">
        <f>D149*1.21</f>
        <v>2163.48</v>
      </c>
      <c r="F149" s="342"/>
      <c r="G149" s="343">
        <f>E149*F149</f>
        <v>0</v>
      </c>
    </row>
    <row r="150" spans="1:7" x14ac:dyDescent="0.25">
      <c r="A150" s="386" t="s">
        <v>392</v>
      </c>
      <c r="B150" s="383"/>
      <c r="C150" s="383"/>
      <c r="D150" s="383"/>
      <c r="E150" s="383"/>
      <c r="F150" s="253"/>
      <c r="G150" s="327"/>
    </row>
    <row r="151" spans="1:7" x14ac:dyDescent="0.25">
      <c r="A151" s="175" t="s">
        <v>393</v>
      </c>
      <c r="B151" s="354" t="s">
        <v>394</v>
      </c>
      <c r="C151" s="352" t="s">
        <v>677</v>
      </c>
      <c r="D151" s="232">
        <v>27</v>
      </c>
      <c r="E151" s="230">
        <f>D151*1.21</f>
        <v>32.67</v>
      </c>
      <c r="F151" s="236"/>
      <c r="G151" s="209">
        <f>E151*F151</f>
        <v>0</v>
      </c>
    </row>
    <row r="152" spans="1:7" x14ac:dyDescent="0.25">
      <c r="A152" s="222" t="s">
        <v>393</v>
      </c>
      <c r="B152" s="355" t="s">
        <v>395</v>
      </c>
      <c r="C152" s="353" t="s">
        <v>678</v>
      </c>
      <c r="D152" s="233">
        <v>57</v>
      </c>
      <c r="E152" s="231">
        <f t="shared" ref="E152" si="32">D152*1.21</f>
        <v>68.97</v>
      </c>
      <c r="F152" s="246"/>
      <c r="G152" s="211">
        <f t="shared" ref="G152" si="33">E152*F152</f>
        <v>0</v>
      </c>
    </row>
    <row r="153" spans="1:7" x14ac:dyDescent="0.25">
      <c r="A153" s="174" t="s">
        <v>712</v>
      </c>
      <c r="B153" s="169"/>
      <c r="C153" s="169"/>
      <c r="D153" s="384" t="s">
        <v>488</v>
      </c>
      <c r="E153" s="384"/>
      <c r="F153" s="384"/>
      <c r="G153" s="235">
        <f>SUM(G5:G152)/1.21</f>
        <v>0</v>
      </c>
    </row>
    <row r="154" spans="1:7" x14ac:dyDescent="0.25">
      <c r="A154" s="174"/>
      <c r="B154" s="1"/>
      <c r="C154" s="1"/>
      <c r="D154" s="384" t="s">
        <v>489</v>
      </c>
      <c r="E154" s="384"/>
      <c r="F154" s="384"/>
      <c r="G154" s="81">
        <f>G153*1.21</f>
        <v>0</v>
      </c>
    </row>
    <row r="155" spans="1:7" x14ac:dyDescent="0.25">
      <c r="A155" s="174"/>
      <c r="B155" s="1"/>
      <c r="C155" s="1"/>
      <c r="D155" s="385" t="s">
        <v>490</v>
      </c>
      <c r="E155" s="385"/>
      <c r="F155" s="385"/>
      <c r="G155" s="385"/>
    </row>
    <row r="156" spans="1:7" x14ac:dyDescent="0.25">
      <c r="A156" s="1"/>
      <c r="B156" s="1"/>
      <c r="C156" s="1"/>
      <c r="D156" s="13"/>
      <c r="E156" s="14"/>
    </row>
    <row r="157" spans="1:7" x14ac:dyDescent="0.25">
      <c r="A157" s="1"/>
      <c r="B157" s="1"/>
      <c r="C157" s="1"/>
      <c r="D157" s="13"/>
      <c r="E157" s="14"/>
    </row>
    <row r="158" spans="1:7" x14ac:dyDescent="0.25">
      <c r="A158" s="1"/>
      <c r="B158" s="1"/>
      <c r="C158" s="1"/>
      <c r="D158" s="13"/>
      <c r="E158" s="14"/>
    </row>
    <row r="159" spans="1:7" x14ac:dyDescent="0.25">
      <c r="A159" s="1"/>
      <c r="B159" s="1"/>
      <c r="C159" s="1"/>
      <c r="D159" s="13"/>
      <c r="E159" s="14"/>
    </row>
    <row r="160" spans="1:7" x14ac:dyDescent="0.25">
      <c r="A160" s="1"/>
      <c r="B160" s="1"/>
      <c r="C160" s="1"/>
      <c r="D160" s="13"/>
      <c r="E160" s="14"/>
    </row>
    <row r="161" spans="1:5" x14ac:dyDescent="0.25">
      <c r="A161" s="1"/>
      <c r="B161" s="1"/>
      <c r="C161" s="1"/>
      <c r="D161" s="13"/>
      <c r="E161" s="14"/>
    </row>
    <row r="162" spans="1:5" x14ac:dyDescent="0.25">
      <c r="A162" s="1"/>
      <c r="B162" s="1"/>
      <c r="C162" s="1"/>
      <c r="D162" s="13"/>
      <c r="E162" s="14"/>
    </row>
    <row r="163" spans="1:5" x14ac:dyDescent="0.25">
      <c r="A163" s="1"/>
      <c r="B163" s="1"/>
      <c r="C163" s="1"/>
      <c r="D163" s="13"/>
      <c r="E163" s="14"/>
    </row>
    <row r="164" spans="1:5" x14ac:dyDescent="0.25">
      <c r="A164" s="1"/>
      <c r="B164" s="1"/>
      <c r="C164" s="1"/>
      <c r="D164" s="13"/>
      <c r="E164" s="14"/>
    </row>
    <row r="165" spans="1:5" x14ac:dyDescent="0.25">
      <c r="A165" s="1"/>
      <c r="B165" s="1"/>
      <c r="C165" s="1"/>
      <c r="D165" s="13"/>
      <c r="E165" s="14"/>
    </row>
    <row r="166" spans="1:5" x14ac:dyDescent="0.25">
      <c r="D166" s="12"/>
      <c r="E166" s="11"/>
    </row>
    <row r="167" spans="1:5" x14ac:dyDescent="0.25">
      <c r="D167" s="12"/>
      <c r="E167" s="11"/>
    </row>
    <row r="168" spans="1:5" x14ac:dyDescent="0.25">
      <c r="D168" s="12"/>
      <c r="E168" s="11"/>
    </row>
    <row r="169" spans="1:5" x14ac:dyDescent="0.25">
      <c r="D169" s="12"/>
      <c r="E169" s="11"/>
    </row>
    <row r="170" spans="1:5" x14ac:dyDescent="0.25">
      <c r="D170" s="12"/>
      <c r="E170" s="11"/>
    </row>
    <row r="171" spans="1:5" x14ac:dyDescent="0.25">
      <c r="D171" s="12"/>
      <c r="E171" s="11"/>
    </row>
    <row r="172" spans="1:5" x14ac:dyDescent="0.25">
      <c r="D172" s="12"/>
      <c r="E172" s="11"/>
    </row>
    <row r="173" spans="1:5" x14ac:dyDescent="0.25">
      <c r="D173" s="12"/>
      <c r="E173" s="11"/>
    </row>
    <row r="174" spans="1:5" x14ac:dyDescent="0.25">
      <c r="D174" s="12"/>
      <c r="E174" s="11"/>
    </row>
    <row r="175" spans="1:5" x14ac:dyDescent="0.25">
      <c r="D175" s="12"/>
      <c r="E175" s="11"/>
    </row>
    <row r="176" spans="1:5" x14ac:dyDescent="0.25">
      <c r="D176" s="12"/>
      <c r="E176" s="11"/>
    </row>
    <row r="177" spans="4:5" x14ac:dyDescent="0.25">
      <c r="D177" s="12"/>
      <c r="E177" s="11"/>
    </row>
    <row r="178" spans="4:5" x14ac:dyDescent="0.25">
      <c r="D178" s="12"/>
      <c r="E178" s="11"/>
    </row>
    <row r="179" spans="4:5" x14ac:dyDescent="0.25">
      <c r="D179" s="12"/>
      <c r="E179" s="11"/>
    </row>
    <row r="180" spans="4:5" x14ac:dyDescent="0.25">
      <c r="D180" s="12"/>
      <c r="E180" s="11"/>
    </row>
    <row r="181" spans="4:5" x14ac:dyDescent="0.25">
      <c r="D181" s="12"/>
      <c r="E181" s="11"/>
    </row>
    <row r="182" spans="4:5" x14ac:dyDescent="0.25">
      <c r="D182" s="12"/>
      <c r="E182" s="11"/>
    </row>
    <row r="183" spans="4:5" x14ac:dyDescent="0.25">
      <c r="D183" s="12"/>
      <c r="E183" s="11"/>
    </row>
    <row r="184" spans="4:5" x14ac:dyDescent="0.25">
      <c r="D184" s="12"/>
      <c r="E184" s="11"/>
    </row>
    <row r="185" spans="4:5" x14ac:dyDescent="0.25">
      <c r="D185" s="12"/>
      <c r="E185" s="11"/>
    </row>
    <row r="186" spans="4:5" x14ac:dyDescent="0.25">
      <c r="D186" s="12"/>
      <c r="E186" s="11"/>
    </row>
    <row r="187" spans="4:5" x14ac:dyDescent="0.25">
      <c r="D187" s="12"/>
      <c r="E187" s="11"/>
    </row>
    <row r="188" spans="4:5" x14ac:dyDescent="0.25">
      <c r="D188" s="12"/>
      <c r="E188" s="11"/>
    </row>
    <row r="189" spans="4:5" x14ac:dyDescent="0.25">
      <c r="D189" s="12"/>
      <c r="E189" s="11"/>
    </row>
    <row r="190" spans="4:5" x14ac:dyDescent="0.25">
      <c r="D190" s="12"/>
      <c r="E190" s="11"/>
    </row>
    <row r="191" spans="4:5" x14ac:dyDescent="0.25">
      <c r="D191" s="12"/>
      <c r="E191" s="11"/>
    </row>
    <row r="192" spans="4:5" x14ac:dyDescent="0.25">
      <c r="D192" s="12"/>
      <c r="E192" s="11"/>
    </row>
    <row r="193" spans="4:5" x14ac:dyDescent="0.25">
      <c r="D193" s="12"/>
      <c r="E193" s="11"/>
    </row>
    <row r="194" spans="4:5" x14ac:dyDescent="0.25">
      <c r="D194" s="12"/>
      <c r="E194" s="11"/>
    </row>
    <row r="195" spans="4:5" x14ac:dyDescent="0.25">
      <c r="D195" s="12"/>
      <c r="E195" s="11"/>
    </row>
    <row r="196" spans="4:5" x14ac:dyDescent="0.25">
      <c r="D196" s="12"/>
      <c r="E196" s="11"/>
    </row>
    <row r="197" spans="4:5" x14ac:dyDescent="0.25">
      <c r="D197" s="12"/>
      <c r="E197" s="11"/>
    </row>
    <row r="198" spans="4:5" x14ac:dyDescent="0.25">
      <c r="D198" s="12"/>
      <c r="E198" s="11"/>
    </row>
    <row r="199" spans="4:5" x14ac:dyDescent="0.25">
      <c r="D199" s="12"/>
      <c r="E199" s="11"/>
    </row>
    <row r="200" spans="4:5" x14ac:dyDescent="0.25">
      <c r="D200" s="12"/>
      <c r="E200" s="11"/>
    </row>
    <row r="201" spans="4:5" x14ac:dyDescent="0.25">
      <c r="D201" s="12"/>
      <c r="E201" s="11"/>
    </row>
    <row r="202" spans="4:5" x14ac:dyDescent="0.25">
      <c r="D202" s="12"/>
      <c r="E202" s="11"/>
    </row>
    <row r="203" spans="4:5" x14ac:dyDescent="0.25">
      <c r="D203" s="12"/>
      <c r="E203" s="11"/>
    </row>
    <row r="204" spans="4:5" x14ac:dyDescent="0.25">
      <c r="D204" s="12"/>
      <c r="E204" s="11"/>
    </row>
    <row r="205" spans="4:5" x14ac:dyDescent="0.25">
      <c r="D205" s="12"/>
      <c r="E205" s="11"/>
    </row>
    <row r="206" spans="4:5" x14ac:dyDescent="0.25">
      <c r="D206" s="12"/>
      <c r="E206" s="11"/>
    </row>
    <row r="207" spans="4:5" x14ac:dyDescent="0.25">
      <c r="D207" s="12"/>
      <c r="E207" s="11"/>
    </row>
    <row r="208" spans="4:5" x14ac:dyDescent="0.25">
      <c r="D208" s="12"/>
      <c r="E208" s="11"/>
    </row>
    <row r="209" spans="4:5" x14ac:dyDescent="0.25">
      <c r="D209" s="12"/>
      <c r="E209" s="11"/>
    </row>
    <row r="210" spans="4:5" x14ac:dyDescent="0.25">
      <c r="D210" s="12"/>
      <c r="E210" s="11"/>
    </row>
    <row r="211" spans="4:5" x14ac:dyDescent="0.25">
      <c r="D211" s="12"/>
      <c r="E211" s="11"/>
    </row>
    <row r="212" spans="4:5" x14ac:dyDescent="0.25">
      <c r="D212" s="12"/>
      <c r="E212" s="11"/>
    </row>
  </sheetData>
  <mergeCells count="14">
    <mergeCell ref="D1:G1"/>
    <mergeCell ref="A3:D3"/>
    <mergeCell ref="A4:E4"/>
    <mergeCell ref="A66:E66"/>
    <mergeCell ref="A80:E80"/>
    <mergeCell ref="A102:E102"/>
    <mergeCell ref="D153:F153"/>
    <mergeCell ref="D154:F154"/>
    <mergeCell ref="D155:G155"/>
    <mergeCell ref="A128:E128"/>
    <mergeCell ref="A144:E144"/>
    <mergeCell ref="A150:E150"/>
    <mergeCell ref="A111:E111"/>
    <mergeCell ref="A122:E122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objednávkový formulář kabina</vt:lpstr>
      <vt:lpstr>obj. formulář prodejní</vt:lpstr>
      <vt:lpstr>obj. formulář Limit. edice</vt:lpstr>
      <vt:lpstr>obj. formulář promo </vt:lpstr>
      <vt:lpstr>'obj. formulář promo '!Oblast_tisku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Péťa</cp:lastModifiedBy>
  <cp:revision/>
  <cp:lastPrinted>2019-11-19T14:39:45Z</cp:lastPrinted>
  <dcterms:created xsi:type="dcterms:W3CDTF">2018-09-03T14:53:34Z</dcterms:created>
  <dcterms:modified xsi:type="dcterms:W3CDTF">2020-09-26T21:25:48Z</dcterms:modified>
</cp:coreProperties>
</file>