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veronikalapesova/Desktop/EOC pracovní složka/BIOLINE/CENÍKY/Ceníky 2021/"/>
    </mc:Choice>
  </mc:AlternateContent>
  <xr:revisionPtr revIDLastSave="0" documentId="13_ncr:1_{150738D6-9A16-7144-8A91-86F92D7B072E}" xr6:coauthVersionLast="47" xr6:coauthVersionMax="47" xr10:uidLastSave="{00000000-0000-0000-0000-000000000000}"/>
  <bookViews>
    <workbookView xWindow="0" yWindow="500" windowWidth="23260" windowHeight="12580" tabRatio="797" activeTab="3" xr2:uid="{00000000-000D-0000-FFFF-FFFF00000000}"/>
  </bookViews>
  <sheets>
    <sheet name="Obj. formulář - kabinetní" sheetId="1" r:id="rId1"/>
    <sheet name="Obj. formulář - prodejní" sheetId="2" r:id="rId2"/>
    <sheet name="Obj. formulář - limitky" sheetId="4" r:id="rId3"/>
    <sheet name="Obj. formulář - promo" sheetId="5" r:id="rId4"/>
  </sheets>
  <definedNames>
    <definedName name="_xlnm.Print_Area" localSheetId="3">'Obj. formulář - promo'!$A$1:$E$139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7" i="5" l="1"/>
  <c r="G138" i="5" s="1"/>
  <c r="G139" i="5" s="1"/>
  <c r="G136" i="5"/>
  <c r="G134" i="5"/>
  <c r="G133" i="5"/>
  <c r="G132" i="5"/>
  <c r="G131" i="5"/>
  <c r="G130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4" i="5"/>
  <c r="G113" i="5"/>
  <c r="G112" i="5"/>
  <c r="G111" i="5"/>
  <c r="G110" i="5"/>
  <c r="G108" i="5"/>
  <c r="G107" i="5"/>
  <c r="G106" i="5"/>
  <c r="G105" i="5"/>
  <c r="G104" i="5"/>
  <c r="G103" i="5"/>
  <c r="G102" i="5"/>
  <c r="G101" i="5"/>
  <c r="G100" i="5"/>
  <c r="G99" i="5"/>
  <c r="G97" i="5"/>
  <c r="G96" i="5"/>
  <c r="G95" i="5"/>
  <c r="G94" i="5"/>
  <c r="G93" i="5"/>
  <c r="G92" i="5"/>
  <c r="G91" i="5"/>
  <c r="G90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H13" i="4"/>
  <c r="H9" i="4"/>
  <c r="H17" i="4" s="1"/>
  <c r="H5" i="4"/>
  <c r="H126" i="2"/>
  <c r="H127" i="2" s="1"/>
  <c r="H125" i="2"/>
  <c r="F125" i="2"/>
  <c r="H124" i="2"/>
  <c r="F124" i="2"/>
  <c r="F123" i="2"/>
  <c r="H123" i="2" s="1"/>
  <c r="F122" i="2"/>
  <c r="H122" i="2" s="1"/>
  <c r="H121" i="2"/>
  <c r="F121" i="2"/>
  <c r="H120" i="2"/>
  <c r="F120" i="2"/>
  <c r="F119" i="2"/>
  <c r="H119" i="2" s="1"/>
  <c r="F117" i="2"/>
  <c r="H117" i="2" s="1"/>
  <c r="H116" i="2"/>
  <c r="F116" i="2"/>
  <c r="H115" i="2"/>
  <c r="F115" i="2"/>
  <c r="F114" i="2"/>
  <c r="H114" i="2" s="1"/>
  <c r="F113" i="2"/>
  <c r="H113" i="2" s="1"/>
  <c r="H112" i="2"/>
  <c r="F112" i="2"/>
  <c r="F107" i="2"/>
  <c r="H107" i="2" s="1"/>
  <c r="H106" i="2"/>
  <c r="F106" i="2"/>
  <c r="F105" i="2"/>
  <c r="H105" i="2" s="1"/>
  <c r="F104" i="2"/>
  <c r="H104" i="2" s="1"/>
  <c r="F103" i="2"/>
  <c r="H103" i="2" s="1"/>
  <c r="H101" i="2"/>
  <c r="F101" i="2"/>
  <c r="F100" i="2"/>
  <c r="H100" i="2" s="1"/>
  <c r="F96" i="2"/>
  <c r="H96" i="2" s="1"/>
  <c r="F95" i="2"/>
  <c r="H95" i="2" s="1"/>
  <c r="H94" i="2"/>
  <c r="F94" i="2"/>
  <c r="F90" i="2"/>
  <c r="H90" i="2" s="1"/>
  <c r="F88" i="2"/>
  <c r="H88" i="2" s="1"/>
  <c r="F87" i="2"/>
  <c r="H87" i="2" s="1"/>
  <c r="H86" i="2"/>
  <c r="F86" i="2"/>
  <c r="F85" i="2"/>
  <c r="H85" i="2" s="1"/>
  <c r="F84" i="2"/>
  <c r="H84" i="2" s="1"/>
  <c r="F82" i="2"/>
  <c r="H82" i="2" s="1"/>
  <c r="H81" i="2"/>
  <c r="F81" i="2"/>
  <c r="F80" i="2"/>
  <c r="H80" i="2" s="1"/>
  <c r="F79" i="2"/>
  <c r="H79" i="2" s="1"/>
  <c r="F78" i="2"/>
  <c r="H78" i="2" s="1"/>
  <c r="H76" i="2"/>
  <c r="F76" i="2"/>
  <c r="F75" i="2"/>
  <c r="H75" i="2" s="1"/>
  <c r="F74" i="2"/>
  <c r="H74" i="2" s="1"/>
  <c r="F73" i="2"/>
  <c r="H73" i="2" s="1"/>
  <c r="H72" i="2"/>
  <c r="F72" i="2"/>
  <c r="F71" i="2"/>
  <c r="H71" i="2" s="1"/>
  <c r="F68" i="2"/>
  <c r="H68" i="2" s="1"/>
  <c r="F67" i="2"/>
  <c r="H67" i="2" s="1"/>
  <c r="H66" i="2"/>
  <c r="F66" i="2"/>
  <c r="F65" i="2"/>
  <c r="H65" i="2" s="1"/>
  <c r="F64" i="2"/>
  <c r="H64" i="2" s="1"/>
  <c r="F63" i="2"/>
  <c r="H63" i="2" s="1"/>
  <c r="H62" i="2"/>
  <c r="F62" i="2"/>
  <c r="F61" i="2"/>
  <c r="H61" i="2" s="1"/>
  <c r="F60" i="2"/>
  <c r="H60" i="2" s="1"/>
  <c r="F58" i="2"/>
  <c r="H58" i="2" s="1"/>
  <c r="H57" i="2"/>
  <c r="F57" i="2"/>
  <c r="F56" i="2"/>
  <c r="H56" i="2" s="1"/>
  <c r="F55" i="2"/>
  <c r="H55" i="2" s="1"/>
  <c r="F53" i="2"/>
  <c r="H53" i="2" s="1"/>
  <c r="H52" i="2"/>
  <c r="F52" i="2"/>
  <c r="F51" i="2"/>
  <c r="H51" i="2" s="1"/>
  <c r="F50" i="2"/>
  <c r="H50" i="2" s="1"/>
  <c r="F49" i="2"/>
  <c r="H49" i="2" s="1"/>
  <c r="H48" i="2"/>
  <c r="F48" i="2"/>
  <c r="F47" i="2"/>
  <c r="H47" i="2" s="1"/>
  <c r="F45" i="2"/>
  <c r="H45" i="2" s="1"/>
  <c r="F44" i="2"/>
  <c r="H44" i="2" s="1"/>
  <c r="H43" i="2"/>
  <c r="F43" i="2"/>
  <c r="F42" i="2"/>
  <c r="H42" i="2" s="1"/>
  <c r="F41" i="2"/>
  <c r="H41" i="2" s="1"/>
  <c r="F40" i="2"/>
  <c r="H40" i="2" s="1"/>
  <c r="H38" i="2"/>
  <c r="F38" i="2"/>
  <c r="F37" i="2"/>
  <c r="H37" i="2" s="1"/>
  <c r="F36" i="2"/>
  <c r="H36" i="2" s="1"/>
  <c r="F35" i="2"/>
  <c r="H35" i="2" s="1"/>
  <c r="H34" i="2"/>
  <c r="F34" i="2"/>
  <c r="F32" i="2"/>
  <c r="H32" i="2" s="1"/>
  <c r="F31" i="2"/>
  <c r="H31" i="2" s="1"/>
  <c r="F30" i="2"/>
  <c r="H30" i="2" s="1"/>
  <c r="H29" i="2"/>
  <c r="F29" i="2"/>
  <c r="F28" i="2"/>
  <c r="H28" i="2" s="1"/>
  <c r="F26" i="2"/>
  <c r="H26" i="2" s="1"/>
  <c r="F25" i="2"/>
  <c r="H25" i="2" s="1"/>
  <c r="H24" i="2"/>
  <c r="F24" i="2"/>
  <c r="F23" i="2"/>
  <c r="H23" i="2" s="1"/>
  <c r="F22" i="2"/>
  <c r="H22" i="2" s="1"/>
  <c r="F21" i="2"/>
  <c r="H21" i="2" s="1"/>
  <c r="F19" i="2"/>
  <c r="H19" i="2" s="1"/>
  <c r="F18" i="2"/>
  <c r="H18" i="2" s="1"/>
  <c r="F17" i="2"/>
  <c r="H17" i="2" s="1"/>
  <c r="F16" i="2"/>
  <c r="H16" i="2" s="1"/>
  <c r="F15" i="2"/>
  <c r="H15" i="2" s="1"/>
  <c r="F14" i="2"/>
  <c r="H14" i="2" s="1"/>
  <c r="F13" i="2"/>
  <c r="H13" i="2" s="1"/>
  <c r="F12" i="2"/>
  <c r="H12" i="2" s="1"/>
  <c r="F11" i="2"/>
  <c r="H11" i="2" s="1"/>
  <c r="F10" i="2"/>
  <c r="H10" i="2" s="1"/>
  <c r="F9" i="2"/>
  <c r="H9" i="2" s="1"/>
  <c r="F8" i="2"/>
  <c r="H8" i="2" s="1"/>
  <c r="H7" i="2"/>
  <c r="F7" i="2"/>
  <c r="F6" i="2"/>
  <c r="H6" i="2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5" i="1"/>
  <c r="H75" i="1" s="1"/>
  <c r="F73" i="1"/>
  <c r="H73" i="1" s="1"/>
  <c r="F71" i="1"/>
  <c r="H71" i="1" s="1"/>
  <c r="F70" i="1"/>
  <c r="H70" i="1" s="1"/>
  <c r="F68" i="1"/>
  <c r="H68" i="1" s="1"/>
  <c r="F66" i="1"/>
  <c r="H66" i="1" s="1"/>
  <c r="F64" i="1"/>
  <c r="H64" i="1" s="1"/>
  <c r="F63" i="1"/>
  <c r="H63" i="1" s="1"/>
  <c r="F62" i="1"/>
  <c r="H62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0" i="1"/>
  <c r="H50" i="1" s="1"/>
  <c r="F49" i="1"/>
  <c r="H49" i="1" s="1"/>
  <c r="F48" i="1"/>
  <c r="H48" i="1" s="1"/>
  <c r="F46" i="1"/>
  <c r="H46" i="1" s="1"/>
  <c r="F45" i="1"/>
  <c r="H45" i="1" s="1"/>
  <c r="F44" i="1"/>
  <c r="H44" i="1" s="1"/>
  <c r="F43" i="1"/>
  <c r="H43" i="1" s="1"/>
  <c r="F42" i="1"/>
  <c r="H42" i="1" s="1"/>
  <c r="F39" i="1"/>
  <c r="H39" i="1" s="1"/>
  <c r="F38" i="1"/>
  <c r="H38" i="1" s="1"/>
  <c r="F35" i="1"/>
  <c r="H35" i="1" s="1"/>
  <c r="F34" i="1"/>
  <c r="H34" i="1" s="1"/>
  <c r="F31" i="1"/>
  <c r="H31" i="1" s="1"/>
  <c r="F30" i="1"/>
  <c r="H30" i="1" s="1"/>
  <c r="F27" i="1"/>
  <c r="H27" i="1" s="1"/>
  <c r="F26" i="1"/>
  <c r="H26" i="1" s="1"/>
  <c r="F23" i="1"/>
  <c r="H23" i="1" s="1"/>
  <c r="F22" i="1"/>
  <c r="H22" i="1" s="1"/>
  <c r="F21" i="1"/>
  <c r="H21" i="1" s="1"/>
  <c r="F41" i="1"/>
  <c r="H41" i="1" s="1"/>
  <c r="F37" i="1"/>
  <c r="H37" i="1" s="1"/>
  <c r="F33" i="1"/>
  <c r="H33" i="1" s="1"/>
  <c r="F29" i="1"/>
  <c r="H29" i="1" s="1"/>
  <c r="F25" i="1"/>
  <c r="H25" i="1" s="1"/>
  <c r="F20" i="1"/>
  <c r="H20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F6" i="1"/>
  <c r="H6" i="1" s="1"/>
  <c r="H18" i="4" l="1"/>
  <c r="H92" i="1"/>
  <c r="H93" i="1" s="1"/>
  <c r="E52" i="5" l="1"/>
  <c r="E71" i="1"/>
  <c r="E68" i="1"/>
  <c r="E101" i="5"/>
  <c r="E108" i="5" l="1"/>
  <c r="E100" i="5"/>
  <c r="E114" i="5"/>
  <c r="E113" i="5"/>
  <c r="E112" i="5"/>
  <c r="E111" i="5"/>
  <c r="E110" i="5"/>
  <c r="E107" i="5"/>
  <c r="E106" i="5"/>
  <c r="E105" i="5"/>
  <c r="E104" i="5"/>
  <c r="E103" i="5"/>
  <c r="E102" i="5"/>
  <c r="E99" i="5"/>
  <c r="E131" i="5"/>
  <c r="E132" i="5"/>
  <c r="E133" i="5"/>
  <c r="E91" i="5"/>
  <c r="E73" i="5"/>
  <c r="E69" i="5"/>
  <c r="E60" i="5"/>
  <c r="E134" i="5" l="1"/>
  <c r="E49" i="5" l="1"/>
  <c r="E48" i="5"/>
  <c r="E47" i="5"/>
  <c r="E96" i="2"/>
  <c r="E95" i="2"/>
  <c r="E94" i="2"/>
  <c r="E75" i="1" l="1"/>
  <c r="E119" i="5" l="1"/>
  <c r="E123" i="5" l="1"/>
  <c r="E130" i="5" l="1"/>
  <c r="E18" i="5"/>
  <c r="E126" i="5" l="1"/>
  <c r="E124" i="5"/>
  <c r="E122" i="5"/>
  <c r="E121" i="5"/>
  <c r="E45" i="2" l="1"/>
  <c r="E38" i="2"/>
  <c r="E32" i="2"/>
  <c r="E25" i="2"/>
  <c r="E18" i="2"/>
  <c r="E125" i="2" l="1"/>
  <c r="E43" i="2"/>
  <c r="E19" i="2"/>
  <c r="E31" i="2"/>
  <c r="E44" i="2"/>
  <c r="E37" i="2"/>
  <c r="E24" i="2"/>
  <c r="E17" i="2"/>
  <c r="E96" i="5"/>
  <c r="E117" i="5"/>
  <c r="E80" i="1"/>
  <c r="E128" i="5"/>
  <c r="E120" i="5"/>
  <c r="E125" i="5"/>
  <c r="E127" i="5"/>
  <c r="E118" i="5"/>
  <c r="E137" i="5"/>
  <c r="E136" i="5"/>
  <c r="E116" i="5"/>
  <c r="E90" i="5"/>
  <c r="E92" i="5"/>
  <c r="E93" i="5"/>
  <c r="E94" i="5"/>
  <c r="E95" i="5"/>
  <c r="E88" i="5"/>
  <c r="E76" i="5"/>
  <c r="E77" i="5"/>
  <c r="E78" i="5"/>
  <c r="E79" i="5"/>
  <c r="E80" i="5"/>
  <c r="E81" i="5"/>
  <c r="E82" i="5"/>
  <c r="E83" i="5"/>
  <c r="E84" i="5"/>
  <c r="E85" i="5"/>
  <c r="E86" i="5"/>
  <c r="E87" i="5"/>
  <c r="E67" i="5"/>
  <c r="E68" i="5"/>
  <c r="E70" i="5"/>
  <c r="E71" i="5"/>
  <c r="E72" i="5"/>
  <c r="E74" i="5"/>
  <c r="E66" i="5"/>
  <c r="E65" i="5"/>
  <c r="E64" i="5"/>
  <c r="E63" i="5"/>
  <c r="E62" i="5"/>
  <c r="E59" i="5"/>
  <c r="E58" i="5"/>
  <c r="E57" i="5"/>
  <c r="E56" i="5"/>
  <c r="E55" i="5"/>
  <c r="E54" i="5"/>
  <c r="E53" i="5"/>
  <c r="E51" i="5"/>
  <c r="E50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6" i="5"/>
  <c r="E7" i="5"/>
  <c r="E8" i="5"/>
  <c r="E9" i="5"/>
  <c r="E10" i="5"/>
  <c r="E11" i="5"/>
  <c r="E12" i="5"/>
  <c r="E13" i="5"/>
  <c r="E14" i="5"/>
  <c r="E15" i="5"/>
  <c r="E16" i="5"/>
  <c r="E17" i="5"/>
  <c r="E19" i="5"/>
  <c r="E20" i="5"/>
  <c r="E21" i="5"/>
  <c r="E22" i="5"/>
  <c r="E23" i="5"/>
  <c r="E24" i="5"/>
  <c r="E25" i="5"/>
  <c r="E26" i="5"/>
  <c r="E5" i="5"/>
  <c r="E100" i="2"/>
  <c r="E101" i="2"/>
  <c r="E103" i="2"/>
  <c r="E104" i="2"/>
  <c r="E105" i="2"/>
  <c r="E106" i="2"/>
  <c r="E107" i="2"/>
  <c r="E90" i="2"/>
  <c r="E84" i="2"/>
  <c r="E85" i="2"/>
  <c r="E86" i="2"/>
  <c r="E87" i="2"/>
  <c r="E82" i="2"/>
  <c r="E81" i="2"/>
  <c r="E80" i="2"/>
  <c r="E79" i="2"/>
  <c r="E76" i="2"/>
  <c r="E73" i="2"/>
  <c r="E74" i="2"/>
  <c r="E75" i="2"/>
  <c r="E55" i="2"/>
  <c r="E56" i="2"/>
  <c r="E57" i="2"/>
  <c r="E58" i="2"/>
  <c r="E52" i="2"/>
  <c r="E41" i="2"/>
  <c r="E35" i="2"/>
  <c r="E29" i="2"/>
  <c r="E26" i="2"/>
  <c r="E16" i="2"/>
  <c r="E16" i="1"/>
  <c r="E124" i="2"/>
  <c r="E123" i="2"/>
  <c r="E122" i="2"/>
  <c r="E121" i="2"/>
  <c r="E120" i="2"/>
  <c r="E119" i="2"/>
  <c r="E117" i="2"/>
  <c r="E116" i="2"/>
  <c r="E115" i="2"/>
  <c r="E114" i="2"/>
  <c r="E113" i="2"/>
  <c r="E112" i="2"/>
  <c r="E78" i="2"/>
  <c r="E72" i="2"/>
  <c r="E71" i="2"/>
  <c r="E68" i="2"/>
  <c r="E67" i="2"/>
  <c r="E66" i="2"/>
  <c r="E65" i="2"/>
  <c r="E64" i="2"/>
  <c r="E63" i="2"/>
  <c r="E62" i="2"/>
  <c r="E61" i="2"/>
  <c r="E60" i="2"/>
  <c r="E53" i="2"/>
  <c r="E51" i="2"/>
  <c r="E50" i="2"/>
  <c r="E49" i="2"/>
  <c r="E48" i="2"/>
  <c r="E47" i="2"/>
  <c r="E42" i="2"/>
  <c r="E40" i="2"/>
  <c r="E36" i="2"/>
  <c r="E34" i="2"/>
  <c r="E30" i="2"/>
  <c r="E28" i="2"/>
  <c r="E23" i="2"/>
  <c r="E22" i="2"/>
  <c r="E21" i="2"/>
  <c r="E15" i="2"/>
  <c r="E14" i="2"/>
  <c r="E13" i="2"/>
  <c r="E12" i="2"/>
  <c r="E11" i="2"/>
  <c r="E10" i="2"/>
  <c r="E9" i="2"/>
  <c r="E8" i="2"/>
  <c r="E7" i="2"/>
  <c r="E6" i="2"/>
  <c r="E73" i="1"/>
  <c r="E79" i="1"/>
  <c r="E81" i="1"/>
  <c r="E82" i="1"/>
  <c r="E83" i="1"/>
  <c r="E84" i="1"/>
  <c r="E85" i="1"/>
  <c r="E86" i="1"/>
  <c r="E87" i="1"/>
  <c r="E88" i="1"/>
  <c r="E89" i="1"/>
  <c r="E90" i="1"/>
  <c r="E91" i="1"/>
  <c r="E66" i="1"/>
  <c r="E62" i="1"/>
  <c r="E63" i="1"/>
  <c r="E64" i="1"/>
  <c r="E54" i="1"/>
  <c r="E48" i="1"/>
  <c r="E49" i="1"/>
  <c r="E50" i="1"/>
  <c r="E52" i="1"/>
  <c r="E53" i="1"/>
  <c r="E55" i="1"/>
  <c r="E56" i="1"/>
  <c r="E57" i="1"/>
  <c r="E58" i="1"/>
  <c r="E59" i="1"/>
  <c r="E60" i="1"/>
  <c r="E41" i="1"/>
  <c r="E42" i="1"/>
  <c r="E43" i="1"/>
  <c r="E44" i="1"/>
  <c r="E45" i="1"/>
  <c r="E46" i="1"/>
  <c r="E37" i="1"/>
  <c r="E38" i="1"/>
  <c r="E39" i="1"/>
  <c r="E33" i="1"/>
  <c r="E34" i="1"/>
  <c r="E35" i="1"/>
  <c r="E29" i="1"/>
  <c r="E30" i="1"/>
  <c r="E31" i="1"/>
  <c r="E25" i="1"/>
  <c r="E26" i="1"/>
  <c r="E27" i="1"/>
  <c r="E20" i="1"/>
  <c r="E21" i="1"/>
  <c r="E22" i="1"/>
  <c r="E23" i="1"/>
  <c r="E6" i="1"/>
  <c r="E7" i="1"/>
  <c r="E8" i="1"/>
  <c r="E9" i="1"/>
  <c r="E10" i="1"/>
  <c r="E11" i="1"/>
  <c r="E12" i="1"/>
  <c r="E13" i="1"/>
  <c r="E14" i="1"/>
  <c r="E15" i="1"/>
  <c r="E17" i="1"/>
  <c r="E18" i="1"/>
</calcChain>
</file>

<file path=xl/sharedStrings.xml><?xml version="1.0" encoding="utf-8"?>
<sst xmlns="http://schemas.openxmlformats.org/spreadsheetml/2006/main" count="993" uniqueCount="715">
  <si>
    <t>OBJEDNACÍ ČÍSLO</t>
  </si>
  <si>
    <t>NÁZEV</t>
  </si>
  <si>
    <t>BALENÍ / OBSAH</t>
  </si>
  <si>
    <t xml:space="preserve">VOC  v KČ  bez DPH </t>
  </si>
  <si>
    <t>VOC v KČ     vč. DPH</t>
  </si>
  <si>
    <t>PÉČE O OBLIČEJ</t>
  </si>
  <si>
    <t>DRP30500</t>
  </si>
  <si>
    <t>DRP40500</t>
  </si>
  <si>
    <t>DRP31500</t>
  </si>
  <si>
    <t>DRP41500</t>
  </si>
  <si>
    <t>DRP32500</t>
  </si>
  <si>
    <t>DRP42500</t>
  </si>
  <si>
    <t>DRP50500</t>
  </si>
  <si>
    <t>DRP43500</t>
  </si>
  <si>
    <t>DRP60200</t>
  </si>
  <si>
    <t>Tuba 200 ml</t>
  </si>
  <si>
    <t>DRP70200</t>
  </si>
  <si>
    <t>DRP10200</t>
  </si>
  <si>
    <t>DRP90200</t>
  </si>
  <si>
    <r>
      <t xml:space="preserve">Cream  Equilibrium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Krém Equilibrium</t>
    </r>
  </si>
  <si>
    <t>DRP11050</t>
  </si>
  <si>
    <t>Tuba 50 ml</t>
  </si>
  <si>
    <t>O1200030</t>
  </si>
  <si>
    <t>O1100030</t>
  </si>
  <si>
    <t>O1150030</t>
  </si>
  <si>
    <t>O1050030</t>
  </si>
  <si>
    <t>LPP21050</t>
  </si>
  <si>
    <r>
      <t xml:space="preserve">Nectar in Drops Intense Moisturiser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sérum</t>
    </r>
  </si>
  <si>
    <t>Ampule 10x 5 ml</t>
  </si>
  <si>
    <t>LPP11200</t>
  </si>
  <si>
    <r>
      <t xml:space="preserve">Supermoisturizing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Super hydratační krém</t>
    </r>
  </si>
  <si>
    <t>LPP61200</t>
  </si>
  <si>
    <r>
      <t xml:space="preserve">Mask Intense Moisturizer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maska</t>
    </r>
  </si>
  <si>
    <t>LPP23050</t>
  </si>
  <si>
    <t>LPP13200</t>
  </si>
  <si>
    <r>
      <t xml:space="preserve">Acid Cream pH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Kyselý krém na vyrovnání pH</t>
    </r>
  </si>
  <si>
    <t>LPP63200</t>
  </si>
  <si>
    <t>LPP24050</t>
  </si>
  <si>
    <r>
      <t xml:space="preserve">Nectar in Drops Intense Relief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sérum</t>
    </r>
  </si>
  <si>
    <t>LPP14200</t>
  </si>
  <si>
    <r>
      <t xml:space="preserve">Cream Soothing Nourishing Profesional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výživný krém </t>
    </r>
  </si>
  <si>
    <t>LPP64200</t>
  </si>
  <si>
    <r>
      <t xml:space="preserve">Mask Intense Relief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gelová maska</t>
    </r>
  </si>
  <si>
    <t>LPP22050</t>
  </si>
  <si>
    <r>
      <t xml:space="preserve">Nectar In Drops Revitalizing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Revitalizační sérum</t>
    </r>
  </si>
  <si>
    <t>LPP12200</t>
  </si>
  <si>
    <r>
      <t xml:space="preserve">Cream Nourishing Profesional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Super výživný krém  </t>
    </r>
  </si>
  <si>
    <t>LPP62200</t>
  </si>
  <si>
    <r>
      <t xml:space="preserve">Mask Revitalizing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Revitalizační maska</t>
    </r>
  </si>
  <si>
    <t>NBP41400</t>
  </si>
  <si>
    <r>
      <t xml:space="preserve">Cleansing Makeup Remover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Micelarní voda - čistící odličovač Aqua Floral </t>
    </r>
  </si>
  <si>
    <t>NBP42400</t>
  </si>
  <si>
    <r>
      <t xml:space="preserve">Aqua Fruits Energizing Lotion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pleťová voda Aqua Fruits</t>
    </r>
  </si>
  <si>
    <t>NBP61200</t>
  </si>
  <si>
    <r>
      <t xml:space="preserve">Phyto Duo Gommage Apricot Kernel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Enzymatická gomáž PHYTO DUO</t>
    </r>
  </si>
  <si>
    <t>NBP21050</t>
  </si>
  <si>
    <r>
      <t xml:space="preserve">Nectar Vitamin C+E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Sérum s vitamínem C+E</t>
    </r>
  </si>
  <si>
    <t>NBP11200</t>
  </si>
  <si>
    <r>
      <t xml:space="preserve">Mineralvit C+E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Mineralvit C+E</t>
    </r>
  </si>
  <si>
    <t>NBP51200</t>
  </si>
  <si>
    <r>
      <t xml:space="preserve">O2 Mineral Gel Mask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Gelová maska O2 Mineral</t>
    </r>
  </si>
  <si>
    <t>DSP21050</t>
  </si>
  <si>
    <t>DSP11200</t>
  </si>
  <si>
    <t>DSP61200</t>
  </si>
  <si>
    <t>C2100430</t>
  </si>
  <si>
    <t>C2150430</t>
  </si>
  <si>
    <t>C2700050</t>
  </si>
  <si>
    <t>C2400050</t>
  </si>
  <si>
    <t>Ampule 10x 4 ml</t>
  </si>
  <si>
    <t>C2500050</t>
  </si>
  <si>
    <t>C2750050</t>
  </si>
  <si>
    <t>C2350200</t>
  </si>
  <si>
    <r>
      <t xml:space="preserve">Compensating Serum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Kompenzační sérum</t>
    </r>
  </si>
  <si>
    <t>C2250200</t>
  </si>
  <si>
    <r>
      <t xml:space="preserve">Cream Renovating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krém</t>
    </r>
  </si>
  <si>
    <t>C2200200</t>
  </si>
  <si>
    <t>DOP21050</t>
  </si>
  <si>
    <t>DOP11200</t>
  </si>
  <si>
    <t>DOP61250</t>
  </si>
  <si>
    <t>LCP01210</t>
  </si>
  <si>
    <t>Ampule 5 x 5ml                 Ampule 5 x 5ml               Sáček 5 ks</t>
  </si>
  <si>
    <t>AGP01065</t>
  </si>
  <si>
    <t>E4000140</t>
  </si>
  <si>
    <t>TĚLOVÉ OŠETŘENÍ</t>
  </si>
  <si>
    <t>BCP71000</t>
  </si>
  <si>
    <t>BCP51200</t>
  </si>
  <si>
    <t>BCP21100</t>
  </si>
  <si>
    <t>BCP22100</t>
  </si>
  <si>
    <t>BCP23100</t>
  </si>
  <si>
    <t>BCP61000</t>
  </si>
  <si>
    <t>BCP62000</t>
  </si>
  <si>
    <t>BCP63000</t>
  </si>
  <si>
    <t>BCP91750</t>
  </si>
  <si>
    <t>3x 250 ml 6 ks</t>
  </si>
  <si>
    <t>BCP81500</t>
  </si>
  <si>
    <t>BCP11000</t>
  </si>
  <si>
    <t>BCP31000</t>
  </si>
  <si>
    <t>FOLIE</t>
  </si>
  <si>
    <t>1 ks</t>
  </si>
  <si>
    <t>*Na trvale snížené ceny se nevztahují žádné další akce nebo cenová zvýhodnění</t>
  </si>
  <si>
    <t xml:space="preserve">VOC v KČ           bez DPH </t>
  </si>
  <si>
    <t>VOC v KČ        vč. DPH</t>
  </si>
  <si>
    <t>DAILY RITUAL - odličování, čištění, tonizace, peeling, masky</t>
  </si>
  <si>
    <t>DRR30200</t>
  </si>
  <si>
    <t>DRR40200</t>
  </si>
  <si>
    <t>DRR31200</t>
  </si>
  <si>
    <t>DRR41200</t>
  </si>
  <si>
    <t>DRR32200</t>
  </si>
  <si>
    <t>DRR42200</t>
  </si>
  <si>
    <t>DRR50200</t>
  </si>
  <si>
    <t>DRR43200</t>
  </si>
  <si>
    <t>DRR70125</t>
  </si>
  <si>
    <r>
      <t xml:space="preserve">Scrub Sugar / 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Cukrový peeling</t>
    </r>
  </si>
  <si>
    <t>Tuba 125 ml</t>
  </si>
  <si>
    <t>DRR60100</t>
  </si>
  <si>
    <t>Tuba 100 ml</t>
  </si>
  <si>
    <t>DRR10100</t>
  </si>
  <si>
    <t>DRR61015</t>
  </si>
  <si>
    <t>DRR61015/1</t>
  </si>
  <si>
    <t>DRR90200</t>
  </si>
  <si>
    <t>LPR21030</t>
  </si>
  <si>
    <t>Ampule 30 ml</t>
  </si>
  <si>
    <t>LPR11050</t>
  </si>
  <si>
    <r>
      <t xml:space="preserve">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krém</t>
    </r>
  </si>
  <si>
    <t>Kelímek 50 ml</t>
  </si>
  <si>
    <t>LPR12050</t>
  </si>
  <si>
    <r>
      <t xml:space="preserve">Supermoisturizing Cream 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Super hydratační krém</t>
    </r>
  </si>
  <si>
    <t>LPR61200</t>
  </si>
  <si>
    <r>
      <t xml:space="preserve">Intense Moisturizer Mask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hydratační maska</t>
    </r>
  </si>
  <si>
    <t>Sáček 10x 20 ml</t>
  </si>
  <si>
    <t>LPR61200/1</t>
  </si>
  <si>
    <t>Sáček 1x 20 ml</t>
  </si>
  <si>
    <t>LPR51030</t>
  </si>
  <si>
    <r>
      <t xml:space="preserve">Eye Contour Gel / </t>
    </r>
    <r>
      <rPr>
        <b/>
        <sz val="10"/>
        <color theme="1" tint="0.34998626667073579"/>
        <rFont val="Calibri"/>
        <family val="2"/>
        <charset val="238"/>
        <scheme val="minor"/>
      </rPr>
      <t>AQUA+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gel na oční okolí</t>
    </r>
  </si>
  <si>
    <t>Tuba 30 ml</t>
  </si>
  <si>
    <t>LPR23030</t>
  </si>
  <si>
    <t>LPR16050</t>
  </si>
  <si>
    <r>
      <t xml:space="preserve">CREAM T-ZONE MATTIFIER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Matující krém T-zone  </t>
    </r>
  </si>
  <si>
    <t>LPR15050</t>
  </si>
  <si>
    <t>LPR63200</t>
  </si>
  <si>
    <t>LPR63200/1</t>
  </si>
  <si>
    <t>LPR24030</t>
  </si>
  <si>
    <t>LPR17050</t>
  </si>
  <si>
    <r>
      <t xml:space="preserve">Cream Soothing Moisturizing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hydratační krém</t>
    </r>
  </si>
  <si>
    <t>LPR18050</t>
  </si>
  <si>
    <r>
      <t xml:space="preserve">Cream Soothing Nourishing 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 Zklidňující výživný krém </t>
    </r>
  </si>
  <si>
    <t>LPR64200</t>
  </si>
  <si>
    <t>LPR64200/1</t>
  </si>
  <si>
    <t>LPR22030</t>
  </si>
  <si>
    <t>LPR13050</t>
  </si>
  <si>
    <r>
      <t xml:space="preserve">Cream Nourishing / </t>
    </r>
    <r>
      <rPr>
        <b/>
        <sz val="10"/>
        <color theme="1" tint="0.34998626667073579"/>
        <rFont val="Calibri"/>
        <family val="2"/>
        <charset val="238"/>
        <scheme val="minor"/>
      </rPr>
      <t>VITA+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krém</t>
    </r>
  </si>
  <si>
    <t>LPR14050</t>
  </si>
  <si>
    <t>LPR19100</t>
  </si>
  <si>
    <t>LPR62200</t>
  </si>
  <si>
    <t>LPR62200/1</t>
  </si>
  <si>
    <t>NBR41200</t>
  </si>
  <si>
    <r>
      <t xml:space="preserve">Cleansing Makeup Remover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24.7 </t>
    </r>
    <r>
      <rPr>
        <sz val="10"/>
        <color theme="1" tint="0.34998626667073579"/>
        <rFont val="Calibri"/>
        <family val="2"/>
        <charset val="238"/>
        <scheme val="minor"/>
      </rPr>
      <t xml:space="preserve">Micelarní voda - čistící odličovač Aqua Floral </t>
    </r>
  </si>
  <si>
    <t>NBR42200</t>
  </si>
  <si>
    <r>
      <t xml:space="preserve">Aqua Fruits Energizing Lotion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24.7 </t>
    </r>
    <r>
      <rPr>
        <sz val="10"/>
        <color theme="1" tint="0.34998626667073579"/>
        <rFont val="Calibri"/>
        <family val="2"/>
        <charset val="238"/>
        <scheme val="minor"/>
      </rPr>
      <t>Energizující pleťová voda Aqua Fruits</t>
    </r>
  </si>
  <si>
    <t>NBR61100</t>
  </si>
  <si>
    <r>
      <t>Nectar Vitamin C+E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24.7</t>
    </r>
    <r>
      <rPr>
        <sz val="10"/>
        <color theme="1" tint="0.34998626667073579"/>
        <rFont val="Calibri"/>
        <family val="2"/>
        <charset val="238"/>
        <scheme val="minor"/>
      </rPr>
      <t xml:space="preserve"> Sérum s vitamínem C+E</t>
    </r>
  </si>
  <si>
    <t>NBR11060</t>
  </si>
  <si>
    <r>
      <t xml:space="preserve">Botanical O2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Botanical O2</t>
    </r>
  </si>
  <si>
    <t>Tuba 60 ml</t>
  </si>
  <si>
    <t>NBR12060</t>
  </si>
  <si>
    <r>
      <t xml:space="preserve">Phytominaral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Phytomineral</t>
    </r>
  </si>
  <si>
    <t>NBR13060</t>
  </si>
  <si>
    <r>
      <t xml:space="preserve">Vitamin C Fusion Cream / </t>
    </r>
    <r>
      <rPr>
        <b/>
        <sz val="10"/>
        <color theme="1" tint="0.34998626667073579"/>
        <rFont val="Calibri"/>
        <family val="2"/>
        <charset val="238"/>
        <scheme val="minor"/>
      </rPr>
      <t>24.7</t>
    </r>
    <r>
      <rPr>
        <sz val="10"/>
        <color theme="1" tint="0.34998626667073579"/>
        <rFont val="Calibri"/>
        <family val="2"/>
        <charset val="238"/>
        <scheme val="minor"/>
      </rPr>
      <t xml:space="preserve"> Krém Vitamin C Fusion</t>
    </r>
  </si>
  <si>
    <t>DSR21030</t>
  </si>
  <si>
    <t>DSR13030</t>
  </si>
  <si>
    <t>DSR12050</t>
  </si>
  <si>
    <t>DSR11050</t>
  </si>
  <si>
    <t>C2100200</t>
  </si>
  <si>
    <t>C2150200</t>
  </si>
  <si>
    <t>C2300030</t>
  </si>
  <si>
    <t>C2350030</t>
  </si>
  <si>
    <t>C2050050</t>
  </si>
  <si>
    <t>C2000050</t>
  </si>
  <si>
    <t>C2250050</t>
  </si>
  <si>
    <t>C2200100</t>
  </si>
  <si>
    <t>C2600030</t>
  </si>
  <si>
    <t>DOR22030</t>
  </si>
  <si>
    <t>DOR13050</t>
  </si>
  <si>
    <t>DOR21030</t>
  </si>
  <si>
    <t>DOR11050</t>
  </si>
  <si>
    <t>DOR12050</t>
  </si>
  <si>
    <r>
      <t xml:space="preserve">Cream Radical Capture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Krém s ochranným štítem </t>
    </r>
  </si>
  <si>
    <t>DOR14030</t>
  </si>
  <si>
    <t>LCR21030</t>
  </si>
  <si>
    <r>
      <t xml:space="preserve">Filler Serum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 Vyplňující sérum s kyselinou hyaluronovou</t>
    </r>
  </si>
  <si>
    <t>LCR22010</t>
  </si>
  <si>
    <t>Perličky 30x 0,3 g</t>
  </si>
  <si>
    <t>LCR11050</t>
  </si>
  <si>
    <r>
      <t xml:space="preserve">Moisturizing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LIFTING CODE </t>
    </r>
    <r>
      <rPr>
        <sz val="10"/>
        <color theme="1" tint="0.34998626667073579"/>
        <rFont val="Calibri"/>
        <family val="2"/>
        <charset val="238"/>
        <scheme val="minor"/>
      </rPr>
      <t>Hydratační liftingový krém</t>
    </r>
  </si>
  <si>
    <t>LCR12050</t>
  </si>
  <si>
    <r>
      <t>Nourishing Cream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vyplňující krém</t>
    </r>
  </si>
  <si>
    <t>LCR13030</t>
  </si>
  <si>
    <r>
      <t xml:space="preserve">Eye/Lip Cream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Liftingový a vyplňující krém okolo očí a rtů </t>
    </r>
  </si>
  <si>
    <t>AGR21030</t>
  </si>
  <si>
    <r>
      <t xml:space="preserve">AGƎ The Serum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Sérum </t>
    </r>
  </si>
  <si>
    <t>AGR11050</t>
  </si>
  <si>
    <r>
      <t xml:space="preserve">AGƎ The Cream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Krém</t>
    </r>
  </si>
  <si>
    <t>AGR12050</t>
  </si>
  <si>
    <r>
      <t xml:space="preserve">AGƎ The Emulsion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Emulze</t>
    </r>
  </si>
  <si>
    <t>AGR13030</t>
  </si>
  <si>
    <r>
      <t xml:space="preserve">AGƎ The Cream Eye/Lip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Krém na okolí očí a rtů</t>
    </r>
  </si>
  <si>
    <t>E4100060</t>
  </si>
  <si>
    <t>PÉČE PRO MUŽE</t>
  </si>
  <si>
    <t>PÉČE O OBLIČEJ  TĚLO</t>
  </si>
  <si>
    <t>SDR15050</t>
  </si>
  <si>
    <t>SDR13050</t>
  </si>
  <si>
    <t>SDR53150</t>
  </si>
  <si>
    <t>Tuba 150 ml</t>
  </si>
  <si>
    <t>SDR18150</t>
  </si>
  <si>
    <t>SDR17150</t>
  </si>
  <si>
    <t>SDR16150</t>
  </si>
  <si>
    <t>SDR54150</t>
  </si>
  <si>
    <t>PÉČE O TĚLO</t>
  </si>
  <si>
    <t xml:space="preserve">BODY CONCEPT </t>
  </si>
  <si>
    <t>BCR71650</t>
  </si>
  <si>
    <t>BCR72250</t>
  </si>
  <si>
    <t>Tuba 250 ml</t>
  </si>
  <si>
    <t>BCR51250</t>
  </si>
  <si>
    <t>BCR31250</t>
  </si>
  <si>
    <t>BCR16050</t>
  </si>
  <si>
    <t>BCR50200</t>
  </si>
  <si>
    <t>BCR11250</t>
  </si>
  <si>
    <t>BCR12250</t>
  </si>
  <si>
    <t>BCR13250</t>
  </si>
  <si>
    <t>BCR14250</t>
  </si>
  <si>
    <t>BCR81150</t>
  </si>
  <si>
    <t>BCR15250</t>
  </si>
  <si>
    <t>Kelímek 250 ml</t>
  </si>
  <si>
    <t>BCR17003</t>
  </si>
  <si>
    <t xml:space="preserve">              BALENÍ / OBSAH</t>
  </si>
  <si>
    <t>VOC v KČ       bez DPH</t>
  </si>
  <si>
    <t>TYP</t>
  </si>
  <si>
    <t xml:space="preserve">VOC v KČ             bez DPH </t>
  </si>
  <si>
    <t>VOC v KČ                    vč. DPH</t>
  </si>
  <si>
    <t>VZORKY PRODEJNÍCH PRODUKTŮ</t>
  </si>
  <si>
    <t>VZOREK</t>
  </si>
  <si>
    <t>XLP21</t>
  </si>
  <si>
    <t>XLP11</t>
  </si>
  <si>
    <t>XLP12</t>
  </si>
  <si>
    <t>XPL51</t>
  </si>
  <si>
    <t>XPL23</t>
  </si>
  <si>
    <t>XPL16</t>
  </si>
  <si>
    <t>XLP15</t>
  </si>
  <si>
    <t>XLP24</t>
  </si>
  <si>
    <t>XLP17</t>
  </si>
  <si>
    <t>XLP18</t>
  </si>
  <si>
    <t>XLP22</t>
  </si>
  <si>
    <t>XLP13</t>
  </si>
  <si>
    <t>XLP14</t>
  </si>
  <si>
    <t>XNB61</t>
  </si>
  <si>
    <t>XNB62</t>
  </si>
  <si>
    <t>XNB11</t>
  </si>
  <si>
    <t>XNB12</t>
  </si>
  <si>
    <t>XDS21</t>
  </si>
  <si>
    <t>XDS13</t>
  </si>
  <si>
    <t>XDS12</t>
  </si>
  <si>
    <t>XDS11</t>
  </si>
  <si>
    <t>XC230</t>
  </si>
  <si>
    <t>XC235</t>
  </si>
  <si>
    <t>XC205</t>
  </si>
  <si>
    <t>XC200</t>
  </si>
  <si>
    <t>XC225</t>
  </si>
  <si>
    <t>XC260</t>
  </si>
  <si>
    <t>XDO22</t>
  </si>
  <si>
    <t>XDO13</t>
  </si>
  <si>
    <t>XDO21</t>
  </si>
  <si>
    <t>XDO11</t>
  </si>
  <si>
    <t>XDO12</t>
  </si>
  <si>
    <t>XDO14</t>
  </si>
  <si>
    <t>XLC21</t>
  </si>
  <si>
    <t>XLC11</t>
  </si>
  <si>
    <t>XLC12</t>
  </si>
  <si>
    <t>XLC13</t>
  </si>
  <si>
    <t>XAG 21</t>
  </si>
  <si>
    <t>XAG 11</t>
  </si>
  <si>
    <t>XAG 12</t>
  </si>
  <si>
    <t>XAG 13</t>
  </si>
  <si>
    <t>XSD15</t>
  </si>
  <si>
    <t>XSD13B</t>
  </si>
  <si>
    <t>XBC71</t>
  </si>
  <si>
    <t>XBC31</t>
  </si>
  <si>
    <t>XBC50</t>
  </si>
  <si>
    <t>XBC11</t>
  </si>
  <si>
    <t>XBC12</t>
  </si>
  <si>
    <t>XBC13</t>
  </si>
  <si>
    <t>XBC14</t>
  </si>
  <si>
    <t>XBC81</t>
  </si>
  <si>
    <t>XBC15</t>
  </si>
  <si>
    <t xml:space="preserve">VYBAVENÍ DO KABINY </t>
  </si>
  <si>
    <t>TEXTIL</t>
  </si>
  <si>
    <t>V0250025</t>
  </si>
  <si>
    <t>V0050005</t>
  </si>
  <si>
    <t>COPRILETTO</t>
  </si>
  <si>
    <t>V0500050</t>
  </si>
  <si>
    <t>V0450045</t>
  </si>
  <si>
    <t>-</t>
  </si>
  <si>
    <t>V0350035</t>
  </si>
  <si>
    <t>UNIFORMY</t>
  </si>
  <si>
    <t>UNIFORMA</t>
  </si>
  <si>
    <t>V0800005</t>
  </si>
  <si>
    <t>V0800010</t>
  </si>
  <si>
    <t>V0800015</t>
  </si>
  <si>
    <t>V0850005</t>
  </si>
  <si>
    <t>V0850010</t>
  </si>
  <si>
    <t>V0850015</t>
  </si>
  <si>
    <t>V0600005</t>
  </si>
  <si>
    <t>V0600010</t>
  </si>
  <si>
    <t>V0600015</t>
  </si>
  <si>
    <t>V0650005</t>
  </si>
  <si>
    <t>V0650010</t>
  </si>
  <si>
    <t>V0650015</t>
  </si>
  <si>
    <t>PARANANZAW</t>
  </si>
  <si>
    <t>DOPLŇKY</t>
  </si>
  <si>
    <t>PENNELLO1</t>
  </si>
  <si>
    <t>Štětec ve tvaru vějíře s umělými štětinami</t>
  </si>
  <si>
    <t>PENNELLOLUNGO</t>
  </si>
  <si>
    <t>PENNELLOCORTO</t>
  </si>
  <si>
    <t>PENNELLO</t>
  </si>
  <si>
    <t>CIOTOLAT1541</t>
  </si>
  <si>
    <t>CIOTOLAT6003</t>
  </si>
  <si>
    <t>SPATULE</t>
  </si>
  <si>
    <t>TIŠTĚNÝ MARKETING</t>
  </si>
  <si>
    <t>LETÁČKY</t>
  </si>
  <si>
    <t>KATALOG</t>
  </si>
  <si>
    <t>222B</t>
  </si>
  <si>
    <t>TISK</t>
  </si>
  <si>
    <t>DP</t>
  </si>
  <si>
    <t>Dárková poukázka DL</t>
  </si>
  <si>
    <t>ZK</t>
  </si>
  <si>
    <t>KK</t>
  </si>
  <si>
    <t>Karta klienta A4 oboustranná (kartotéční list)</t>
  </si>
  <si>
    <t>STOJANY</t>
  </si>
  <si>
    <t>MARKETING PODPORA PRODEJE</t>
  </si>
  <si>
    <t>TAŠTIČKY</t>
  </si>
  <si>
    <t>SHOPPER9</t>
  </si>
  <si>
    <t>SHOPPER10</t>
  </si>
  <si>
    <t>VOC v KČ                           vč. DPH</t>
  </si>
  <si>
    <t>BIB</t>
  </si>
  <si>
    <t>KCP</t>
  </si>
  <si>
    <t>KTM</t>
  </si>
  <si>
    <t>PP</t>
  </si>
  <si>
    <t>DK</t>
  </si>
  <si>
    <t>XLP19</t>
  </si>
  <si>
    <r>
      <rPr>
        <sz val="9"/>
        <color theme="1" tint="0.34998626667073579"/>
        <rFont val="Calibri"/>
        <family val="2"/>
        <charset val="238"/>
        <scheme val="minor"/>
      </rPr>
      <t>Concentrated Serum</t>
    </r>
    <r>
      <rPr>
        <sz val="10"/>
        <color theme="1" tint="0.34998626667073579"/>
        <rFont val="Calibri"/>
        <family val="2"/>
        <charset val="238"/>
        <scheme val="minor"/>
      </rPr>
      <t xml:space="preserve"> </t>
    </r>
    <r>
      <rPr>
        <sz val="9"/>
        <color theme="1" tint="0.34998626667073579"/>
        <rFont val="Calibri"/>
        <family val="2"/>
        <charset val="238"/>
        <scheme val="minor"/>
      </rPr>
      <t>Pentapeptide</t>
    </r>
    <r>
      <rPr>
        <sz val="10"/>
        <color theme="1" tint="0.34998626667073579"/>
        <rFont val="Calibri"/>
        <family val="2"/>
        <charset val="238"/>
        <scheme val="minor"/>
      </rPr>
      <t xml:space="preserve"> /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Koncentrované sérum </t>
    </r>
    <r>
      <rPr>
        <sz val="9"/>
        <color theme="1" tint="0.34998626667073579"/>
        <rFont val="Calibri"/>
        <family val="2"/>
        <charset val="238"/>
        <scheme val="minor"/>
      </rPr>
      <t>PENTAPEPTIDE</t>
    </r>
    <r>
      <rPr>
        <sz val="10"/>
        <color theme="3" tint="-0.249977111117893"/>
        <rFont val="Calibri"/>
        <family val="2"/>
        <charset val="238"/>
        <scheme val="minor"/>
      </rPr>
      <t xml:space="preserve"> 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</si>
  <si>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Hydro Nourishing Cream /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a výživný krém PENTAPEPTIDE</t>
    </r>
    <r>
      <rPr>
        <sz val="10"/>
        <color theme="3" tint="-0.249977111117893"/>
        <rFont val="Calibri"/>
        <family val="2"/>
        <charset val="238"/>
        <scheme val="minor"/>
      </rPr>
      <t xml:space="preserve"> 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</si>
  <si>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Soothing Mask Alginax /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maska ALGINAX</t>
    </r>
    <r>
      <rPr>
        <sz val="10"/>
        <color theme="3" tint="-0.249977111117893"/>
        <rFont val="Calibri"/>
        <family val="2"/>
        <charset val="238"/>
        <scheme val="minor"/>
      </rPr>
      <t xml:space="preserve"> </t>
    </r>
  </si>
  <si>
    <r>
      <t xml:space="preserve">Moisturizing Cream  / 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krém TETRAPEPTIDE </t>
    </r>
  </si>
  <si>
    <r>
      <t xml:space="preserve">Nourishing Cream 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DE-SENSE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krém TETRAPEPTIDE</t>
    </r>
  </si>
  <si>
    <r>
      <t xml:space="preserve">Peptide Pearls / </t>
    </r>
    <r>
      <rPr>
        <b/>
        <sz val="10"/>
        <color theme="1" tint="0.34998626667073579"/>
        <rFont val="Calibri"/>
        <family val="2"/>
        <charset val="238"/>
        <scheme val="minor"/>
      </rPr>
      <t>LIFTING CODE</t>
    </r>
    <r>
      <rPr>
        <sz val="10"/>
        <color theme="1" tint="0.34998626667073579"/>
        <rFont val="Calibri"/>
        <family val="2"/>
        <charset val="238"/>
        <scheme val="minor"/>
      </rPr>
      <t xml:space="preserve"> Peptidové perly Intenzivní DUO SÉRUM </t>
    </r>
  </si>
  <si>
    <r>
      <t xml:space="preserve">High Protection SPF 30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Opalovací krém na obličej s vysokým ochranným faktorem SPF30</t>
    </r>
    <r>
      <rPr>
        <sz val="10"/>
        <color rgb="FFFF0000"/>
        <rFont val="Calibri"/>
        <family val="2"/>
        <charset val="238"/>
        <scheme val="minor"/>
      </rPr>
      <t xml:space="preserve"> </t>
    </r>
  </si>
  <si>
    <r>
      <t xml:space="preserve">AFTERSUN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Emulgel po opalování na obličej a tělo </t>
    </r>
  </si>
  <si>
    <t xml:space="preserve">Komplimentka </t>
  </si>
  <si>
    <t>LMP09095</t>
  </si>
  <si>
    <t>LMR10060</t>
  </si>
  <si>
    <t>LMR11060</t>
  </si>
  <si>
    <t>LMR12060</t>
  </si>
  <si>
    <t>HYDRA MAT GEL - KRÉM NA OBLIČEJ / Efekt proti lesku</t>
  </si>
  <si>
    <t>PRO AGE COMFORT KRÉM NA OBLIČEJ / Obnovující a protivráskový efekt</t>
  </si>
  <si>
    <t>AGE REVITALIZER SÉRUM – KRÉM PRO OBLIČEJ A OČI /intenzivní multiaktivní a protivráskový efekt</t>
  </si>
  <si>
    <r>
      <t xml:space="preserve">ACTIVE PATCH critical areas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Aktivní náplast pro problematické partie                </t>
    </r>
  </si>
  <si>
    <r>
      <t>Cold Cream Extreme Comfort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VITA+</t>
    </r>
    <r>
      <rPr>
        <sz val="10"/>
        <color theme="1" tint="0.34998626667073579"/>
        <rFont val="Calibri"/>
        <family val="2"/>
        <charset val="238"/>
        <scheme val="minor"/>
      </rPr>
      <t xml:space="preserve"> Ochranný krém pro extrémní komfort </t>
    </r>
  </si>
  <si>
    <t>Platný od 1. 6. 2020</t>
  </si>
  <si>
    <t>XLM10</t>
  </si>
  <si>
    <t>XLM11</t>
  </si>
  <si>
    <t>XLM12</t>
  </si>
  <si>
    <t>*LIMITOVANÁ EDICE - vytvořeno speciálně pro uvedení řady na trh</t>
  </si>
  <si>
    <t>LMETEST</t>
  </si>
  <si>
    <t>LMFORINT</t>
  </si>
  <si>
    <t>Prostěradlo s logem 220 x 90 cm, 100% bavlna, hladké bílé</t>
  </si>
  <si>
    <t>Prostěradlo s vyšitým logem 220 x 90 cm, 100% bavlna, froté bílé</t>
  </si>
  <si>
    <t>Koupelnová předložka s vyšitým logem 50 x 80 cm, 100% bavlna, froté bílé</t>
  </si>
  <si>
    <t>Čelenka s vyšitým logem, 100% bavlna, froté bílé</t>
  </si>
  <si>
    <t>Žínky bez loga, set 2 ks, froté bílé</t>
  </si>
  <si>
    <t>Žínky s vyšitým logem, set 2 ks, 100% bavlna, froté bílé</t>
  </si>
  <si>
    <t>V0360036</t>
  </si>
  <si>
    <t>Župan s vyšitým logem, vel. S, bílé froté, 100% bavlna</t>
  </si>
  <si>
    <t>V0750010</t>
  </si>
  <si>
    <t>V0750015</t>
  </si>
  <si>
    <t>V0750020</t>
  </si>
  <si>
    <t>Župan s vyšitým logem, vel. M, bílé froté, 100% bavlna</t>
  </si>
  <si>
    <t>Župan s vyšitým logem, vel. L, bílé froté, 100% bavlna</t>
  </si>
  <si>
    <t>V0600060</t>
  </si>
  <si>
    <t>V0650065</t>
  </si>
  <si>
    <t>Uniforma mandarinská vel. S (kalhoty a košile - stojáček, zavazování na bocích, 100% bavlna, bílá</t>
  </si>
  <si>
    <t>Uniforma mandarinská vel. M (kalhoty a košile - stojáček, zavazování na bocích, 100% bavlna, bílá</t>
  </si>
  <si>
    <t>Uniforma mandarinská vel. L (kalhoty a košile - stojáček, zavazování na bocích, 100% bavlna, bílá</t>
  </si>
  <si>
    <t>Uniforma mandarinská vel. S (kalhoty a košile - stojáček, zavazování na bocích, 100% bavlna, šedá</t>
  </si>
  <si>
    <t>Uniforma mandarinská vel. M (kalhoty a košile - stojáček, zavazování na bocích, 100% bavlna, šedá</t>
  </si>
  <si>
    <t>Uniforma mandarinská vel. L (kalhoty a košile - stojáček, zavazování na bocích, 100% bavlna, šedá</t>
  </si>
  <si>
    <t xml:space="preserve">Uniforma zavinovací vel. S (kalhoty a košile, výstřih do V, zavazování vzadu), 100% bavlna, bílá </t>
  </si>
  <si>
    <t xml:space="preserve">Uniforma zavinovací vel. M (kalhoty a košile, výstřih do V, zavazování vzadu), 100% bavlna, bílá </t>
  </si>
  <si>
    <t xml:space="preserve">Uniforma zavinovací vel. L (kalhoty a košile, výstřih do V, zavazování vzadu), 100% bavlna, bílá </t>
  </si>
  <si>
    <t>Uniforma zavinovací vel. S (kalhoty a košile, výstřih do V, zavazování vzadu), 100% bavlna, šedá</t>
  </si>
  <si>
    <t>Uniforma zavinovací vel. M (kalhoty a košile, výstřih do V, zavazování vzadu), 100% bavlna, šedá</t>
  </si>
  <si>
    <t>Uniforma zavinovací vel. L (kalhoty a košile, výstřih do V, zavazování vzadu), 100% bavlna, šedá</t>
  </si>
  <si>
    <t>Zástěra s vyšitým logem, 100% bavlna, uni velikost, šedá</t>
  </si>
  <si>
    <t>PENNELLO2</t>
  </si>
  <si>
    <t>Dlouhý štětec / 20 cm</t>
  </si>
  <si>
    <t xml:space="preserve">Krátký štětec  3/4 </t>
  </si>
  <si>
    <t>Štětec na tělo, šířka 6 cm, dlouhé štětiny</t>
  </si>
  <si>
    <t xml:space="preserve">Miska plastová malá 9,4 x 9 x 6 cm </t>
  </si>
  <si>
    <t>Miska plastová velká 15 x 14 x 4 cm</t>
  </si>
  <si>
    <t>Špachtličky na krémy cca 6 cm dlouhé, balení 10 kusů</t>
  </si>
  <si>
    <t>Taška papírová s logem malá 18 x 23 cm, modrá</t>
  </si>
  <si>
    <t>Taška papírová s logem velká 25 x 12 x 26 cm, modrá</t>
  </si>
  <si>
    <t>EXPO1</t>
  </si>
  <si>
    <t>EXPO2</t>
  </si>
  <si>
    <t>EXPO3</t>
  </si>
  <si>
    <t>EXPO4</t>
  </si>
  <si>
    <t>Zákaznická kartička (čtyři různé motivy)</t>
  </si>
  <si>
    <t>ROLLUPA</t>
  </si>
  <si>
    <t>ROLLUPB</t>
  </si>
  <si>
    <t>ROLL UP</t>
  </si>
  <si>
    <t>LOGO</t>
  </si>
  <si>
    <t>LOGOST1</t>
  </si>
  <si>
    <t>LOGOST2</t>
  </si>
  <si>
    <t>LOGOSP1</t>
  </si>
  <si>
    <t>LOGOSP2</t>
  </si>
  <si>
    <t>TARGA1</t>
  </si>
  <si>
    <t>PLAKÁTY</t>
  </si>
  <si>
    <t>POSTERCA</t>
  </si>
  <si>
    <t>POSTERCB</t>
  </si>
  <si>
    <t>POSTERMTA</t>
  </si>
  <si>
    <t>POSTERMTB</t>
  </si>
  <si>
    <t>POSTERPBA</t>
  </si>
  <si>
    <t>POSTERPBB</t>
  </si>
  <si>
    <t>FOREXPA</t>
  </si>
  <si>
    <t>FOREXMC</t>
  </si>
  <si>
    <t>FOREXTB</t>
  </si>
  <si>
    <t>Zábalová folie PE, rozměr 200x160 cm</t>
  </si>
  <si>
    <t>AQUA+ / hydratační ošetření</t>
  </si>
  <si>
    <t>BIOAROMA / esenciální oleje na masáže</t>
  </si>
  <si>
    <t>DOLCE+ / ošetření citlivé a kuperózní pleti</t>
  </si>
  <si>
    <t>VITA+ / ošetřění pro vitalitu, výživu a ochranu pleti</t>
  </si>
  <si>
    <t>24.7 NATURALBALANCE / preventivní vitamínové, remineralizační a okysličující ošetření</t>
  </si>
  <si>
    <t>DE-SENSE INSTANT RELIEF / ošetření pro přecitlivělou a reaktivní pleť</t>
  </si>
  <si>
    <t>PRIMALUCE EXFORADIANCE / exfoliační projasňující ošetření s AHA kyselinami</t>
  </si>
  <si>
    <t>DE-OX C EVOLUTION / ošetření pro ochranu před oxidací a glykací</t>
  </si>
  <si>
    <t>LIFTING CODE DIFFUSION FILLER / ošetření pro vícesměrný lifting, vyplnění a hydrataci pleti</t>
  </si>
  <si>
    <t>DETAILS OF BEAUTY / ošetření okolí očí a rtů s kmenovými buňkami, kaviárem a retinolem</t>
  </si>
  <si>
    <t xml:space="preserve">DAILY RITUAL / čistící a exfoliační produkty </t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</si>
  <si>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tonikum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</si>
  <si>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tonikum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</si>
  <si>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čistící mléko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</si>
  <si>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čistící mléko</t>
    </r>
  </si>
  <si>
    <r>
      <t xml:space="preserve">Milk-Cream Cleansing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čistící mléko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</si>
  <si>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DELICATE</t>
    </r>
    <r>
      <rPr>
        <sz val="10"/>
        <color theme="1" tint="0.34998626667073579"/>
        <rFont val="Calibri"/>
        <family val="2"/>
        <charset val="238"/>
        <scheme val="minor"/>
      </rPr>
      <t xml:space="preserve"> Zklidňující tonikum</t>
    </r>
  </si>
  <si>
    <r>
      <t xml:space="preserve">Gel Cleansing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Normalizující čistící gel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</si>
  <si>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PURE</t>
    </r>
    <r>
      <rPr>
        <sz val="10"/>
        <color theme="1" tint="0.34998626667073579"/>
        <rFont val="Calibri"/>
        <family val="2"/>
        <charset val="238"/>
        <scheme val="minor"/>
      </rPr>
      <t xml:space="preserve"> Normalizující tonikum</t>
    </r>
  </si>
  <si>
    <r>
      <t xml:space="preserve">Eye Make-Up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Dvoufázový odličovač očí</t>
    </r>
  </si>
  <si>
    <r>
      <t xml:space="preserve">Mask Exfoliating / 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Enzymatická exfoliační maska</t>
    </r>
  </si>
  <si>
    <r>
      <t>Microgel Scrub / </t>
    </r>
    <r>
      <rPr>
        <b/>
        <sz val="10"/>
        <color theme="1" tint="0.34998626667073579"/>
        <rFont val="Calibri"/>
        <family val="2"/>
        <charset val="238"/>
        <scheme val="minor"/>
      </rPr>
      <t>EXFO</t>
    </r>
    <r>
      <rPr>
        <sz val="10"/>
        <color theme="1" tint="0.34998626667073579"/>
        <rFont val="Calibri"/>
        <family val="2"/>
        <charset val="238"/>
        <scheme val="minor"/>
      </rPr>
      <t xml:space="preserve"> Peelingový mikrogel</t>
    </r>
  </si>
  <si>
    <r>
      <t xml:space="preserve">Eye Contour Cream Mask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Krémová maska na oči</t>
    </r>
  </si>
  <si>
    <r>
      <t xml:space="preserve">Relaxing EQL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relaxační EQL</t>
    </r>
  </si>
  <si>
    <r>
      <t xml:space="preserve">Energy DRN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drenážní DRN</t>
    </r>
  </si>
  <si>
    <r>
      <t xml:space="preserve">Softening DEC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zklidňující-posilující DEC</t>
    </r>
  </si>
  <si>
    <r>
      <t xml:space="preserve">Normalizing DTX Oil / </t>
    </r>
    <r>
      <rPr>
        <b/>
        <sz val="9"/>
        <color theme="1" tint="0.34998626667073579"/>
        <rFont val="Calibri"/>
        <family val="2"/>
        <charset val="238"/>
        <scheme val="minor"/>
      </rPr>
      <t>BIOAROMA</t>
    </r>
    <r>
      <rPr>
        <sz val="9"/>
        <color theme="1" tint="0.34998626667073579"/>
        <rFont val="Calibri"/>
        <family val="2"/>
        <charset val="238"/>
        <scheme val="minor"/>
      </rPr>
      <t xml:space="preserve"> Esenciální olej normaizující-čistící DTX</t>
    </r>
  </si>
  <si>
    <r>
      <t xml:space="preserve">Nectar in Drops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Normalizující sérum</t>
    </r>
  </si>
  <si>
    <r>
      <t xml:space="preserve">Mask Normalizing / </t>
    </r>
    <r>
      <rPr>
        <b/>
        <sz val="10"/>
        <color theme="1" tint="0.34998626667073579"/>
        <rFont val="Calibri"/>
        <family val="2"/>
        <charset val="238"/>
        <scheme val="minor"/>
      </rPr>
      <t>PURA+</t>
    </r>
    <r>
      <rPr>
        <sz val="10"/>
        <color theme="1" tint="0.34998626667073579"/>
        <rFont val="Calibri"/>
        <family val="2"/>
        <charset val="238"/>
        <scheme val="minor"/>
      </rPr>
      <t xml:space="preserve"> Normalizující maska </t>
    </r>
  </si>
  <si>
    <r>
      <t xml:space="preserve">Mask Intense Relief / </t>
    </r>
    <r>
      <rPr>
        <b/>
        <sz val="10"/>
        <color theme="1" tint="0.34998626667073579"/>
        <rFont val="Calibri"/>
        <family val="2"/>
        <charset val="238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maska</t>
    </r>
  </si>
  <si>
    <r>
      <t xml:space="preserve">Cleasing Gel Exfoliating-Renovating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 Čistící gel </t>
    </r>
  </si>
  <si>
    <r>
      <t xml:space="preserve">Lotion Renovating-Illuminating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</t>
    </r>
  </si>
  <si>
    <r>
      <t xml:space="preserve">FLUID Exfoliating-Activepeel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fluid 20% AHA</t>
    </r>
  </si>
  <si>
    <r>
      <t xml:space="preserve">FLUID Exfoliating-Hydrating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fluid 40% PHA-AHA</t>
    </r>
  </si>
  <si>
    <r>
      <t xml:space="preserve">FLUID Exfoliating-Illuminating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fluid 40% AHA</t>
    </r>
  </si>
  <si>
    <r>
      <t xml:space="preserve">FLUID Exfoliating-Activepeel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Exfoliační fluid 50% AHA </t>
    </r>
  </si>
  <si>
    <r>
      <t xml:space="preserve">Mask Brightening-Illuminating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Zesvětlující maska</t>
    </r>
  </si>
  <si>
    <r>
      <t xml:space="preserve">Sérum Vitamin C 15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Sérum Vitamín C 15</t>
    </r>
  </si>
  <si>
    <r>
      <t xml:space="preserve">Cream Intense Radiance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Ikrém pro intenzivní jas</t>
    </r>
  </si>
  <si>
    <r>
      <t xml:space="preserve">Peel-Off Mask Revitalizing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Alginátová revitalizující maska </t>
    </r>
  </si>
  <si>
    <r>
      <rPr>
        <b/>
        <sz val="10"/>
        <color theme="1" tint="0.34998626667073579"/>
        <rFont val="Calibri"/>
        <family val="2"/>
        <scheme val="minor"/>
      </rPr>
      <t>LIFTING CODE</t>
    </r>
    <r>
      <rPr>
        <b/>
        <sz val="10"/>
        <color theme="3" tint="-0.249977111117893"/>
        <rFont val="Calibri"/>
        <family val="2"/>
        <scheme val="minor"/>
      </rPr>
      <t xml:space="preserve"> FILLING TREATMENT</t>
    </r>
    <r>
      <rPr>
        <sz val="10"/>
        <color theme="3" tint="-0.249977111117893"/>
        <rFont val="Calibri"/>
        <family val="2"/>
        <charset val="238"/>
        <scheme val="minor"/>
      </rPr>
      <t xml:space="preserve"> pracovní set / 5 ošetření </t>
    </r>
    <r>
      <rPr>
        <b/>
        <vertAlign val="superscript"/>
        <sz val="10"/>
        <color rgb="FFFF0000"/>
        <rFont val="Calibri"/>
        <family val="2"/>
        <charset val="238"/>
        <scheme val="minor"/>
      </rPr>
      <t xml:space="preserve">TRVALE SNÍŽENÁ CENA * </t>
    </r>
    <r>
      <rPr>
        <vertAlign val="superscript"/>
        <sz val="10"/>
        <color rgb="FFFF0000"/>
        <rFont val="Calibri"/>
        <family val="2"/>
        <charset val="238"/>
        <scheme val="minor"/>
      </rPr>
      <t xml:space="preserve">  </t>
    </r>
    <r>
      <rPr>
        <vertAlign val="superscript"/>
        <sz val="10"/>
        <color theme="3" tint="-0.249977111117893"/>
        <rFont val="Calibri"/>
        <family val="2"/>
        <charset val="238"/>
        <scheme val="minor"/>
      </rPr>
      <t xml:space="preserve">                                  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>(Koncentrované vyplňující sérum + liftingová emulze + maska na bázi biomatrice)</t>
    </r>
  </si>
  <si>
    <r>
      <rPr>
        <b/>
        <sz val="10"/>
        <color theme="1" tint="0.34998626667073579"/>
        <rFont val="Calibri"/>
        <family val="2"/>
        <scheme val="minor"/>
      </rPr>
      <t>AGƎ BEAUTY SECRET PREMIUM</t>
    </r>
    <r>
      <rPr>
        <sz val="10"/>
        <color theme="1" tint="0.34998626667073579"/>
        <rFont val="Calibri"/>
        <family val="2"/>
        <charset val="238"/>
        <scheme val="minor"/>
      </rPr>
      <t xml:space="preserve"> pracovní set / 5 ošetření </t>
    </r>
    <r>
      <rPr>
        <b/>
        <vertAlign val="superscript"/>
        <sz val="10"/>
        <color rgb="FFFF0000"/>
        <rFont val="Calibri"/>
        <family val="2"/>
        <charset val="238"/>
        <scheme val="minor"/>
      </rPr>
      <t>TRVALE SNÍŽENÁ CENA *</t>
    </r>
    <r>
      <rPr>
        <sz val="10"/>
        <color rgb="FFFF0000"/>
        <rFont val="Calibri"/>
        <family val="2"/>
        <charset val="238"/>
        <scheme val="minor"/>
      </rPr>
      <t xml:space="preserve">  </t>
    </r>
    <r>
      <rPr>
        <sz val="10"/>
        <color theme="3" tint="-0.249977111117893"/>
        <rFont val="Calibri"/>
        <family val="2"/>
        <charset val="238"/>
        <scheme val="minor"/>
      </rPr>
      <t xml:space="preserve">                                                      </t>
    </r>
    <r>
      <rPr>
        <sz val="10"/>
        <color theme="1" tint="0.34998626667073579"/>
        <rFont val="Calibri"/>
        <family val="2"/>
        <charset val="238"/>
        <scheme val="minor"/>
      </rPr>
      <t xml:space="preserve">(Sérum s trojím efektem + Maska s iontovým přenosem + Vypínací sérum-maska / 5 ošetření) </t>
    </r>
  </si>
  <si>
    <t>AGP01160</t>
  </si>
  <si>
    <r>
      <rPr>
        <b/>
        <sz val="10"/>
        <color theme="1" tint="0.34998626667073579"/>
        <rFont val="Calibri"/>
        <family val="2"/>
        <scheme val="minor"/>
      </rPr>
      <t xml:space="preserve">DETAILS OF BEAUTY </t>
    </r>
    <r>
      <rPr>
        <b/>
        <sz val="10"/>
        <color theme="1" tint="0.34998626667073579"/>
        <rFont val="Calibri"/>
        <family val="2"/>
        <charset val="238"/>
        <scheme val="minor"/>
      </rPr>
      <t>pracovní</t>
    </r>
    <r>
      <rPr>
        <sz val="10"/>
        <color theme="1" tint="0.34998626667073579"/>
        <rFont val="Calibri"/>
        <family val="2"/>
        <charset val="238"/>
        <scheme val="minor"/>
      </rPr>
      <t xml:space="preserve"> set / 10 ošetření.                                                                 (Liftingová a uvolňující maska + perlové kapsle + krém na kontury očí a rtů)</t>
    </r>
  </si>
  <si>
    <t>Ampule 30 ml     Tuba 30 ml</t>
  </si>
  <si>
    <t>AGP09200</t>
  </si>
  <si>
    <t>Dóza 200 ml</t>
  </si>
  <si>
    <r>
      <rPr>
        <b/>
        <sz val="10"/>
        <color theme="1" tint="0.34998626667073579"/>
        <rFont val="Calibri"/>
        <family val="2"/>
        <scheme val="minor"/>
      </rPr>
      <t>MINERAL AGE</t>
    </r>
    <r>
      <rPr>
        <sz val="10"/>
        <color theme="1" tint="0.34998626667073579"/>
        <rFont val="Calibri"/>
        <family val="2"/>
        <charset val="238"/>
        <scheme val="minor"/>
      </rPr>
      <t xml:space="preserve"> pracovní set / 5 ošetření                                                                                           (Maska + sérum</t>
    </r>
    <r>
      <rPr>
        <sz val="10"/>
        <color theme="1" tint="0.34998626667073579"/>
        <rFont val="Calibri"/>
        <family val="2"/>
        <scheme val="minor"/>
      </rPr>
      <t>)</t>
    </r>
  </si>
  <si>
    <t>Ampule 5x 7 ml.    Tuba 60 ml</t>
  </si>
  <si>
    <r>
      <t xml:space="preserve">Exfo Marine Salt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Peeling s krystalky mořské soli </t>
    </r>
  </si>
  <si>
    <r>
      <t xml:space="preserve">Glyco Peel AHA Renewing / </t>
    </r>
    <r>
      <rPr>
        <b/>
        <sz val="9"/>
        <color theme="1" tint="0.34998626667073579"/>
        <rFont val="Calibri"/>
        <family val="2"/>
        <charset val="238"/>
        <scheme val="minor"/>
      </rPr>
      <t>BODY CONCEPT</t>
    </r>
    <r>
      <rPr>
        <sz val="9"/>
        <color theme="1" tint="0.34998626667073579"/>
        <rFont val="Calibri"/>
        <family val="2"/>
        <charset val="238"/>
        <scheme val="minor"/>
      </rPr>
      <t xml:space="preserve"> Regenerační fluid s AHA kyselinou</t>
    </r>
  </si>
  <si>
    <r>
      <t xml:space="preserve">Drn Active Anti-Water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Odvodňující koncentrát </t>
    </r>
  </si>
  <si>
    <r>
      <t xml:space="preserve">Lipoactive Thermogenic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Zahřívací koncentrát </t>
    </r>
  </si>
  <si>
    <r>
      <t xml:space="preserve">Tonactive Elasticing Concentrate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Elastizující koncentrát </t>
    </r>
  </si>
  <si>
    <r>
      <t xml:space="preserve">Algo DRN Sea Mud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>Drenážní mořské bahno</t>
    </r>
  </si>
  <si>
    <r>
      <t xml:space="preserve">Thermoshape Volcanic Mud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Zahřívací sopečné bahno </t>
    </r>
  </si>
  <si>
    <r>
      <t xml:space="preserve">Tone &amp; Shine Wrap / </t>
    </r>
    <r>
      <rPr>
        <b/>
        <sz val="9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9"/>
        <color theme="1" tint="0.34998626667073579"/>
        <rFont val="Calibri"/>
        <family val="2"/>
        <charset val="238"/>
        <scheme val="minor"/>
      </rPr>
      <t>Zpevňující zábal z bílých květů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</si>
  <si>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Scuplpt &amp; Drn Bandage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Bandáže</t>
    </r>
    <r>
      <rPr>
        <vertAlign val="superscript"/>
        <sz val="10"/>
        <color theme="3" tint="-0.249977111117893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rgb="FFFF0000"/>
        <rFont val="Calibri"/>
        <family val="2"/>
        <charset val="238"/>
        <scheme val="minor"/>
      </rPr>
      <t>TRVALE SNÍŽENÁ CENA*</t>
    </r>
  </si>
  <si>
    <r>
      <t xml:space="preserve">Drn Cell Oil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Drenážní olej</t>
    </r>
  </si>
  <si>
    <r>
      <t xml:space="preserve">Liposhape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Redukční krém </t>
    </r>
  </si>
  <si>
    <r>
      <t>Hydrosource Body Lotion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BODY CONCEPT </t>
    </r>
    <r>
      <rPr>
        <sz val="10"/>
        <color theme="1" tint="0.34998626667073579"/>
        <rFont val="Calibri"/>
        <family val="2"/>
        <charset val="238"/>
        <scheme val="minor"/>
      </rPr>
      <t xml:space="preserve">Hydratační tělové mléko </t>
    </r>
  </si>
  <si>
    <t>Dóza 1000g</t>
  </si>
  <si>
    <t>Dávkovač 100 ml</t>
  </si>
  <si>
    <t>Dávkovač 200 ml</t>
  </si>
  <si>
    <t>Dávkovač 1000 ml</t>
  </si>
  <si>
    <t>Dávkovač 500 ml</t>
  </si>
  <si>
    <t>Sáček 10x 25 g</t>
  </si>
  <si>
    <t>Sáček 10x 20 g</t>
  </si>
  <si>
    <t>Láhev 200 ml</t>
  </si>
  <si>
    <t>Láhev 400 ml</t>
  </si>
  <si>
    <t>Spray 400 ml</t>
  </si>
  <si>
    <t>Dávkovač 430 ml</t>
  </si>
  <si>
    <t>Lahvička 30 ml</t>
  </si>
  <si>
    <t>Lahvička 50 ml</t>
  </si>
  <si>
    <t>Sáček 5 x 4ml                 Sáček 5 x 8ml               Sáček 5 ks</t>
  </si>
  <si>
    <t xml:space="preserve">Sáček 10 ks       Kapsle 10 x 0,3g                 Tuba 15ml               </t>
  </si>
  <si>
    <t>TRAVEL KITY / CESTOVNÍ BALENÍ</t>
  </si>
  <si>
    <t>AQUA+ / hydratace</t>
  </si>
  <si>
    <t>VITA+ / vitalita a výživa</t>
  </si>
  <si>
    <t>DOLCE+ / zklidnění, hydratace a prevence kuperózy</t>
  </si>
  <si>
    <t>PRIMALUCE EXFORADIANCE / regenerace, vrásky, čistota, zesvětlení</t>
  </si>
  <si>
    <t>DE-OX C EVOLUTION / ochrana před oxidací a glykací</t>
  </si>
  <si>
    <t>DETAILS OF BEAUTY / péče o okolí očí a rtů s kmenovými buňkami, kaviárem a retinolem</t>
  </si>
  <si>
    <t>PRIME / specifická drenážní, redukční a zpevňující péče</t>
  </si>
  <si>
    <t>PURA+ / obnova čistoty a pH pleti</t>
  </si>
  <si>
    <t>Platný od 1. 6. 2021</t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</si>
  <si>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HYDRA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tonikum </t>
    </r>
  </si>
  <si>
    <r>
      <t xml:space="preserve">Lotion Refreshing / </t>
    </r>
    <r>
      <rPr>
        <b/>
        <sz val="10"/>
        <color theme="1" tint="0.34998626667073579"/>
        <rFont val="Calibri"/>
        <family val="2"/>
        <charset val="238"/>
        <scheme val="minor"/>
      </rPr>
      <t>ENERGY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tonikum 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</si>
  <si>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Eye Patch Extreme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Oční náplasťová maska Extreme Comfort</t>
    </r>
    <r>
      <rPr>
        <sz val="10"/>
        <color theme="1" tint="0.499984740745262"/>
        <rFont val="Calibri"/>
        <family val="2"/>
        <charset val="238"/>
        <scheme val="minor"/>
      </rPr>
      <t xml:space="preserve"> </t>
    </r>
  </si>
  <si>
    <r>
      <rPr>
        <sz val="10"/>
        <color theme="1" tint="0.34998626667073579"/>
        <rFont val="Calibri"/>
        <family val="2"/>
        <charset val="238"/>
        <scheme val="minor"/>
      </rPr>
      <t xml:space="preserve">Eye Patch Extreme / </t>
    </r>
    <r>
      <rPr>
        <b/>
        <sz val="10"/>
        <color theme="1" tint="0.34998626667073579"/>
        <rFont val="Calibri"/>
        <family val="2"/>
        <charset val="238"/>
        <scheme val="minor"/>
      </rPr>
      <t>GENTLE</t>
    </r>
    <r>
      <rPr>
        <sz val="10"/>
        <color theme="1" tint="0.34998626667073579"/>
        <rFont val="Calibri"/>
        <family val="2"/>
        <charset val="238"/>
        <scheme val="minor"/>
      </rPr>
      <t xml:space="preserve"> Oční náplasťová maska Extreme Comfort</t>
    </r>
    <r>
      <rPr>
        <sz val="10"/>
        <color theme="1" tint="0.499984740745262"/>
        <rFont val="Calibri"/>
        <family val="2"/>
        <charset val="238"/>
        <scheme val="minor"/>
      </rPr>
      <t xml:space="preserve"> </t>
    </r>
    <r>
      <rPr>
        <b/>
        <vertAlign val="superscript"/>
        <sz val="10"/>
        <color rgb="FFFF0000"/>
        <rFont val="Calibri"/>
        <family val="2"/>
        <charset val="238"/>
        <scheme val="minor"/>
      </rPr>
      <t xml:space="preserve">TRVALE SNÍŽENÁ CENA* </t>
    </r>
  </si>
  <si>
    <r>
      <t xml:space="preserve">Gentle cleansing foam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GENTLE </t>
    </r>
    <r>
      <rPr>
        <sz val="10"/>
        <color theme="1" tint="0.34998626667073579"/>
        <rFont val="Calibri"/>
        <family val="2"/>
        <charset val="238"/>
        <scheme val="minor"/>
      </rPr>
      <t>Čistící pleťová pěna </t>
    </r>
  </si>
  <si>
    <t>Box 10x 20 ml</t>
  </si>
  <si>
    <r>
      <t xml:space="preserve">Mask Intense Relief / </t>
    </r>
    <r>
      <rPr>
        <b/>
        <sz val="10"/>
        <color theme="1" tint="0.34998626667073579"/>
        <rFont val="Calibri"/>
        <family val="2"/>
        <scheme val="minor"/>
      </rPr>
      <t>DOLCE+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zklidňující gelová maska</t>
    </r>
  </si>
  <si>
    <t>Spray 200 ml</t>
  </si>
  <si>
    <t>Dávkovač 30 ml</t>
  </si>
  <si>
    <r>
      <t xml:space="preserve">Cleasing Gel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Čistící gel </t>
    </r>
  </si>
  <si>
    <r>
      <t xml:space="preserve">Lotion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Tonikum </t>
    </r>
  </si>
  <si>
    <r>
      <t xml:space="preserve">Serum 15%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Regenerační sérum 15% PHA-AHA</t>
    </r>
  </si>
  <si>
    <r>
      <t xml:space="preserve">Serum 15%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Zesvětlující sérum 15% AHA</t>
    </r>
  </si>
  <si>
    <r>
      <t xml:space="preserve">Cream Hydrating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regenerační krém </t>
    </r>
  </si>
  <si>
    <r>
      <t xml:space="preserve">Cream Nourishing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Výživný regenerační krém </t>
    </r>
  </si>
  <si>
    <r>
      <t xml:space="preserve">Emulsion Brightening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Projasňující emulze </t>
    </r>
  </si>
  <si>
    <r>
      <t xml:space="preserve">Mask Brightening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Zesvětlující maska </t>
    </r>
  </si>
  <si>
    <r>
      <t xml:space="preserve">Eye and Lip cream / </t>
    </r>
    <r>
      <rPr>
        <b/>
        <sz val="10"/>
        <color theme="1" tint="0.34998626667073579"/>
        <rFont val="Calibri"/>
        <family val="2"/>
        <charset val="238"/>
        <scheme val="minor"/>
      </rPr>
      <t>PRIMALUCE</t>
    </r>
    <r>
      <rPr>
        <sz val="10"/>
        <color theme="1" tint="0.34998626667073579"/>
        <rFont val="Calibri"/>
        <family val="2"/>
        <charset val="238"/>
        <scheme val="minor"/>
      </rPr>
      <t xml:space="preserve"> Projasňující hydratační a zesvětlující krém na oči a rty</t>
    </r>
  </si>
  <si>
    <r>
      <t xml:space="preserve">Concentrated Serum  /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SOS Sérum TETRAPEPTIDE</t>
    </r>
  </si>
  <si>
    <r>
      <t xml:space="preserve">CC Cream /  </t>
    </r>
    <r>
      <rPr>
        <b/>
        <sz val="10"/>
        <color theme="1" tint="0.34998626667073579"/>
        <rFont val="Calibri"/>
        <family val="2"/>
        <charset val="238"/>
        <scheme val="minor"/>
      </rPr>
      <t>DE-SENSE</t>
    </r>
    <r>
      <rPr>
        <sz val="10"/>
        <color theme="1" tint="0.34998626667073579"/>
        <rFont val="Calibri"/>
        <family val="2"/>
        <charset val="238"/>
        <scheme val="minor"/>
      </rPr>
      <t xml:space="preserve"> CC Krém PENTAPEPTIDE SPF 30 </t>
    </r>
  </si>
  <si>
    <r>
      <t xml:space="preserve">Serum Essential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Sérum Essential C</t>
    </r>
  </si>
  <si>
    <r>
      <t xml:space="preserve">Cream Essential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Krém Essential C</t>
    </r>
  </si>
  <si>
    <r>
      <t xml:space="preserve">Booster Serum Pover C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Posilující sérum Power C </t>
    </r>
  </si>
  <si>
    <r>
      <t xml:space="preserve">Cream Iintensive Correction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korekční krém </t>
    </r>
  </si>
  <si>
    <r>
      <t xml:space="preserve">Eye and Lip Cream / </t>
    </r>
    <r>
      <rPr>
        <b/>
        <sz val="10"/>
        <color theme="1" tint="0.34998626667073579"/>
        <rFont val="Calibri"/>
        <family val="2"/>
        <charset val="238"/>
        <scheme val="minor"/>
      </rPr>
      <t>DE-OX</t>
    </r>
    <r>
      <rPr>
        <sz val="10"/>
        <color theme="1" tint="0.34998626667073579"/>
        <rFont val="Calibri"/>
        <family val="2"/>
        <charset val="238"/>
        <scheme val="minor"/>
      </rPr>
      <t xml:space="preserve"> Intenzivní korekční krém na oči a rty</t>
    </r>
  </si>
  <si>
    <t>AGR60050</t>
  </si>
  <si>
    <r>
      <t xml:space="preserve">Lifting / Relaxing Mask Eye/Lip / </t>
    </r>
    <r>
      <rPr>
        <b/>
        <sz val="10"/>
        <color theme="1" tint="0.34998626667073579"/>
        <rFont val="Calibri"/>
        <family val="2"/>
        <charset val="238"/>
        <scheme val="minor"/>
      </rPr>
      <t>DETAILS OF BEAUTY</t>
    </r>
    <r>
      <rPr>
        <sz val="10"/>
        <color theme="1" tint="0.34998626667073579"/>
        <rFont val="Calibri"/>
        <family val="2"/>
        <charset val="238"/>
        <scheme val="minor"/>
      </rPr>
      <t xml:space="preserve"> Maska na kontury očí a rtů </t>
    </r>
  </si>
  <si>
    <t>Box 5x 15 ml</t>
  </si>
  <si>
    <t>Láhev 100 ml</t>
  </si>
  <si>
    <t>Box 6x 2,5 ml</t>
  </si>
  <si>
    <t>Sáček 1x 2,5 ml</t>
  </si>
  <si>
    <t xml:space="preserve">Dávkovač 30 ml </t>
  </si>
  <si>
    <r>
      <t xml:space="preserve">THALASSO Force scrub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Peeling s mořskou solí </t>
    </r>
  </si>
  <si>
    <r>
      <t xml:space="preserve">EXFODUO gommage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Gomáž s dvojitým účinkem </t>
    </r>
    <r>
      <rPr>
        <b/>
        <vertAlign val="superscript"/>
        <sz val="10"/>
        <color rgb="FFFF0000"/>
        <rFont val="Calibri (Základní text)"/>
        <charset val="238"/>
      </rPr>
      <t>DOPRODEJ</t>
    </r>
  </si>
  <si>
    <r>
      <t>VITALITY shower gel /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 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Energizující sprchový gel </t>
    </r>
  </si>
  <si>
    <r>
      <t xml:space="preserve">HYDRASOURCE body lotion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Hydratační tělové mléko </t>
    </r>
  </si>
  <si>
    <r>
      <t xml:space="preserve">SILKY TOUCH hand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Hedvábný krém na ruce </t>
    </r>
  </si>
  <si>
    <r>
      <t xml:space="preserve">CRYOACTIVE gel Light Legs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Kryoaktivní gel pro lehké nohy </t>
    </r>
  </si>
  <si>
    <r>
      <t xml:space="preserve">REDUCEL active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REDUCELL anticelulitidní krém </t>
    </r>
  </si>
  <si>
    <r>
      <t xml:space="preserve">PRO-SLIM saline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>PRO-SLIM solný krém</t>
    </r>
  </si>
  <si>
    <r>
      <t xml:space="preserve">LIPOACTIVE thermo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charset val="238"/>
        <scheme val="minor"/>
      </rPr>
      <t xml:space="preserve">LIPOACTIVE zahřívací krém </t>
    </r>
  </si>
  <si>
    <r>
      <t xml:space="preserve">SKIN TONE elasticizing cream / </t>
    </r>
    <r>
      <rPr>
        <b/>
        <sz val="10"/>
        <color theme="1" tint="0.34998626667073579"/>
        <rFont val="Calibri"/>
        <family val="2"/>
        <charset val="238"/>
        <scheme val="minor"/>
      </rPr>
      <t>BODY CONCEPT</t>
    </r>
    <r>
      <rPr>
        <sz val="10"/>
        <color theme="1" tint="0.34998626667073579"/>
        <rFont val="Calibri"/>
        <family val="2"/>
        <charset val="238"/>
        <scheme val="minor"/>
      </rPr>
      <t xml:space="preserve"> SKIN TONE elastizující krém</t>
    </r>
  </si>
  <si>
    <r>
      <t xml:space="preserve">PHYTOVITAMIN dry oil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scheme val="minor"/>
      </rPr>
      <t>V</t>
    </r>
    <r>
      <rPr>
        <sz val="10"/>
        <color theme="1" tint="0.34998626667073579"/>
        <rFont val="Calibri"/>
        <family val="2"/>
        <charset val="238"/>
        <scheme val="minor"/>
      </rPr>
      <t xml:space="preserve">ítamínový suchý olej </t>
    </r>
  </si>
  <si>
    <r>
      <t xml:space="preserve">NUTRISENSE wellness cream / </t>
    </r>
    <r>
      <rPr>
        <b/>
        <sz val="10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10"/>
        <color theme="1" tint="0.34998626667073579"/>
        <rFont val="Calibri"/>
        <family val="2"/>
        <scheme val="minor"/>
      </rPr>
      <t>V</t>
    </r>
    <r>
      <rPr>
        <sz val="10"/>
        <color theme="1" tint="0.34998626667073579"/>
        <rFont val="Calibri"/>
        <family val="2"/>
        <charset val="238"/>
        <scheme val="minor"/>
      </rPr>
      <t>ýživný wellness krém</t>
    </r>
  </si>
  <si>
    <t>Box 28 kusů</t>
  </si>
  <si>
    <t>Spray 150 ml</t>
  </si>
  <si>
    <t>Dóza 650 g</t>
  </si>
  <si>
    <r>
      <t xml:space="preserve">Very Hight Protection SPF50+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Opalovací krém na obličej s velmi vysokým ochranným faktorem SPF30</t>
    </r>
  </si>
  <si>
    <r>
      <t xml:space="preserve">Medium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Opalovací krém se středním ochranným faktorem SPF15</t>
    </r>
  </si>
  <si>
    <r>
      <t xml:space="preserve">High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Opalovací krém s vysokým ochranným faktorem SPF30</t>
    </r>
  </si>
  <si>
    <t>SUNDEFENSE / péče před, během a po opalování pro tělo a obličej</t>
  </si>
  <si>
    <r>
      <t xml:space="preserve">Tan aktivátor Bronze Gel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Aktivátor opálení (obličej / tělo)</t>
    </r>
  </si>
  <si>
    <r>
      <t xml:space="preserve">Low Protection / </t>
    </r>
    <r>
      <rPr>
        <b/>
        <sz val="10"/>
        <color theme="1" tint="0.34998626667073579"/>
        <rFont val="Calibri"/>
        <family val="2"/>
        <charset val="238"/>
        <scheme val="minor"/>
      </rPr>
      <t>SUNDEFENSE</t>
    </r>
    <r>
      <rPr>
        <sz val="10"/>
        <color theme="1" tint="0.34998626667073579"/>
        <rFont val="Calibri"/>
        <family val="2"/>
        <charset val="238"/>
        <scheme val="minor"/>
      </rPr>
      <t xml:space="preserve"> Opalovací krém s nízkým ochranným faktore SPF6</t>
    </r>
  </si>
  <si>
    <r>
      <t xml:space="preserve">AGƎ Sleeping Mask Memory Effect / </t>
    </r>
    <r>
      <rPr>
        <b/>
        <sz val="10"/>
        <color theme="1" tint="0.34998626667073579"/>
        <rFont val="Calibri"/>
        <family val="2"/>
        <charset val="238"/>
        <scheme val="minor"/>
      </rPr>
      <t>AGƎ</t>
    </r>
    <r>
      <rPr>
        <sz val="10"/>
        <color theme="1" tint="0.34998626667073579"/>
        <rFont val="Calibri"/>
        <family val="2"/>
        <charset val="238"/>
        <scheme val="minor"/>
      </rPr>
      <t xml:space="preserve"> Noční maska s paměťovým efektem </t>
    </r>
    <r>
      <rPr>
        <b/>
        <vertAlign val="superscript"/>
        <sz val="10"/>
        <color rgb="FFFF0000"/>
        <rFont val="Calibri (Základní text)"/>
        <charset val="238"/>
      </rPr>
      <t>NOVINKA 2021</t>
    </r>
  </si>
  <si>
    <r>
      <t>MAN MINERAL CARE / specifická péče o mužskou pleť</t>
    </r>
    <r>
      <rPr>
        <b/>
        <sz val="10"/>
        <color rgb="FFFF0000"/>
        <rFont val="Calibri"/>
        <family val="2"/>
        <charset val="238"/>
        <scheme val="minor"/>
      </rPr>
      <t xml:space="preserve">  </t>
    </r>
    <r>
      <rPr>
        <b/>
        <vertAlign val="superscript"/>
        <sz val="10"/>
        <color rgb="FFFF0000"/>
        <rFont val="Calibri (Základní text)"/>
        <charset val="238"/>
      </rPr>
      <t>NOVINKA 2020</t>
    </r>
  </si>
  <si>
    <t>BODY CONCEPT / drenážní, redukční a pevňující ošetření těla</t>
  </si>
  <si>
    <r>
      <rPr>
        <b/>
        <sz val="10"/>
        <color theme="1" tint="0.34998626667073579"/>
        <rFont val="Calibri"/>
        <family val="2"/>
        <scheme val="minor"/>
      </rPr>
      <t>PROAGING SG DUO</t>
    </r>
    <r>
      <rPr>
        <sz val="10"/>
        <color theme="1" tint="0.34998626667073579"/>
        <rFont val="Calibri"/>
        <family val="2"/>
        <scheme val="minor"/>
      </rPr>
      <t xml:space="preserve"> The Oil Nourishing + The Cream Dermofondant</t>
    </r>
    <r>
      <rPr>
        <b/>
        <sz val="10"/>
        <color theme="1" tint="0.34998626667073579"/>
        <rFont val="Calibri"/>
        <family val="2"/>
        <scheme val="minor"/>
      </rPr>
      <t xml:space="preserve"> </t>
    </r>
    <r>
      <rPr>
        <sz val="10"/>
        <color theme="1" tint="0.34998626667073579"/>
        <rFont val="Calibri"/>
        <family val="2"/>
        <scheme val="minor"/>
      </rPr>
      <t>pracovní set duo</t>
    </r>
    <r>
      <rPr>
        <sz val="10"/>
        <color theme="1" tint="0.34998626667073579"/>
        <rFont val="Calibri"/>
        <family val="2"/>
        <charset val="238"/>
        <scheme val="minor"/>
      </rPr>
      <t xml:space="preserve">                                  (Výživný olej + Dermofondant krém)</t>
    </r>
  </si>
  <si>
    <r>
      <rPr>
        <b/>
        <sz val="10"/>
        <color theme="1" tint="0.34998626667073579"/>
        <rFont val="Calibri"/>
        <family val="2"/>
        <scheme val="minor"/>
      </rPr>
      <t>PROAGING SG</t>
    </r>
    <r>
      <rPr>
        <sz val="10"/>
        <color theme="1" tint="0.34998626667073579"/>
        <rFont val="Calibri"/>
        <family val="2"/>
        <charset val="238"/>
        <scheme val="minor"/>
      </rPr>
      <t xml:space="preserve"> The Mask Regenerating/ Regenerační maska</t>
    </r>
  </si>
  <si>
    <t>PURA+ / ošetření pro obnovu čistoty a pH pleti</t>
  </si>
  <si>
    <t xml:space="preserve">LIFTING CODE DIFFUSION FILLER / vícesměrný lifting, hydratace, vyplnění vrásek, biorevitalizace </t>
  </si>
  <si>
    <t>DE-SENSE INSTANT RELIEF / přecitlivělá a reaktivní pleť</t>
  </si>
  <si>
    <t>24.7 NATURALBALANCE / preventivní vitamínové, remineralizační a okysličující péče</t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</si>
  <si>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Matující krém  T-zone - Sáček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</si>
  <si>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 Z</t>
    </r>
    <r>
      <rPr>
        <sz val="8"/>
        <color theme="1" tint="0.34998626667073579"/>
        <rFont val="Calibri"/>
        <family val="2"/>
        <charset val="238"/>
        <scheme val="minor"/>
      </rPr>
      <t>esvětlující sérum 15% AHA / sáček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</si>
  <si>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Intenzivní hydratační sérum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</si>
  <si>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</si>
  <si>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AQUA+</t>
    </r>
    <r>
      <rPr>
        <sz val="8"/>
        <color theme="1" tint="0.34998626667073579"/>
        <rFont val="Calibri"/>
        <family val="2"/>
        <charset val="238"/>
        <scheme val="minor"/>
      </rPr>
      <t xml:space="preserve"> Super hydratační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</si>
  <si>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Normalizující sérum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</si>
  <si>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AQUA+ </t>
    </r>
    <r>
      <rPr>
        <sz val="8"/>
        <color theme="1" tint="0.34998626667073579"/>
        <rFont val="Calibri"/>
        <family val="2"/>
        <charset val="238"/>
        <scheme val="minor"/>
      </rPr>
      <t>Hydratační gel na oční okolí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</si>
  <si>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PURA+</t>
    </r>
    <r>
      <rPr>
        <sz val="8"/>
        <color theme="1" tint="0.34998626667073579"/>
        <rFont val="Calibri"/>
        <family val="2"/>
        <charset val="238"/>
        <scheme val="minor"/>
      </rPr>
      <t xml:space="preserve"> Kyselý krém na vyrovnání pH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</si>
  <si>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DOLCE+ </t>
    </r>
    <r>
      <rPr>
        <sz val="8"/>
        <color theme="1" tint="0.34998626667073579"/>
        <rFont val="Calibri"/>
        <family val="2"/>
        <charset val="238"/>
        <scheme val="minor"/>
      </rPr>
      <t>Intenzivní zklidňující sérum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</si>
  <si>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DOLCE+</t>
    </r>
    <r>
      <rPr>
        <sz val="8"/>
        <color theme="1" tint="0.34998626667073579"/>
        <rFont val="Calibri"/>
        <family val="2"/>
        <charset val="238"/>
        <scheme val="minor"/>
      </rPr>
      <t xml:space="preserve"> Zklidňující hydratační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</si>
  <si>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DOLCE+ </t>
    </r>
    <r>
      <rPr>
        <sz val="8"/>
        <color theme="1" tint="0.34998626667073579"/>
        <rFont val="Calibri"/>
        <family val="2"/>
        <charset val="238"/>
        <scheme val="minor"/>
      </rPr>
      <t xml:space="preserve"> Zklidňující výživný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</si>
  <si>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VITA+ </t>
    </r>
    <r>
      <rPr>
        <sz val="8"/>
        <color theme="1" tint="0.34998626667073579"/>
        <rFont val="Calibri"/>
        <family val="2"/>
        <charset val="238"/>
        <scheme val="minor"/>
      </rPr>
      <t>Revitalizační sérum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</si>
  <si>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Vyživný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</si>
  <si>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Super výživný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</si>
  <si>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VITA+</t>
    </r>
    <r>
      <rPr>
        <sz val="8"/>
        <color theme="1" tint="0.34998626667073579"/>
        <rFont val="Calibri"/>
        <family val="2"/>
        <charset val="238"/>
        <scheme val="minor"/>
      </rPr>
      <t xml:space="preserve"> Ochranný bariérový Cold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</si>
  <si>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Enzymatická gomáž PHYTO DUO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</si>
  <si>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Krém Vitamin C Fusion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</si>
  <si>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24.7</t>
    </r>
    <r>
      <rPr>
        <sz val="8"/>
        <color theme="1" tint="0.34998626667073579"/>
        <rFont val="Calibri"/>
        <family val="2"/>
        <charset val="238"/>
        <scheme val="minor"/>
      </rPr>
      <t xml:space="preserve"> Krém Botanical O2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</si>
  <si>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24.7 </t>
    </r>
    <r>
      <rPr>
        <sz val="8"/>
        <color theme="1" tint="0.34998626667073579"/>
        <rFont val="Calibri"/>
        <family val="2"/>
        <charset val="238"/>
        <scheme val="minor"/>
      </rPr>
      <t>Krém Phytomineral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</si>
  <si>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DE-SENSE </t>
    </r>
    <r>
      <rPr>
        <sz val="8"/>
        <color theme="1" tint="0.34998626667073579"/>
        <rFont val="Calibri"/>
        <family val="2"/>
        <charset val="238"/>
        <scheme val="minor"/>
      </rPr>
      <t>SOS Sérum PENTAPEPTIDE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</si>
  <si>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CC Krém PENTAPEPTIDE SPF 30 3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</si>
  <si>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krém TETRAPEPTIDE 3 ml </t>
    </r>
  </si>
  <si>
    <r>
      <rPr>
        <b/>
        <sz val="8"/>
        <color theme="1" tint="0.34998626667073579"/>
        <rFont val="Calibri"/>
        <family val="2"/>
        <charset val="238"/>
        <scheme val="minor"/>
      </rPr>
      <t>DE-SENSE</t>
    </r>
    <r>
      <rPr>
        <sz val="8"/>
        <color theme="1" tint="0.34998626667073579"/>
        <rFont val="Calibri"/>
        <family val="2"/>
        <charset val="238"/>
        <scheme val="minor"/>
      </rPr>
      <t xml:space="preserve"> Výživný krém TETRAPEPTIDE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</si>
  <si>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Regenerační sérum 15% PHA-AHA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</si>
  <si>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regenerační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</si>
  <si>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PRIMALUCE </t>
    </r>
    <r>
      <rPr>
        <sz val="8"/>
        <color theme="1" tint="0.34998626667073579"/>
        <rFont val="Calibri"/>
        <family val="2"/>
        <charset val="238"/>
        <scheme val="minor"/>
      </rPr>
      <t>Výživný regenerační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</si>
  <si>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PRIMALUCE </t>
    </r>
    <r>
      <rPr>
        <sz val="8"/>
        <color theme="1" tint="0.34998626667073579"/>
        <rFont val="Calibri"/>
        <family val="2"/>
        <charset val="238"/>
        <scheme val="minor"/>
      </rPr>
      <t>Zesvětlující a rozjasňujícíc emulze AHA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</si>
  <si>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PRIMALUCE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a zesvětlující krém na okolí očí a rtů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</si>
  <si>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Sérum Essential C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</si>
  <si>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Krém Essential C 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</si>
  <si>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Posilující sérum Power C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</si>
  <si>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DE-OX</t>
    </r>
    <r>
      <rPr>
        <sz val="8"/>
        <color theme="1" tint="0.34998626667073579"/>
        <rFont val="Calibri"/>
        <family val="2"/>
        <charset val="238"/>
        <scheme val="minor"/>
      </rPr>
      <t xml:space="preserve"> Intenzivní korekční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</si>
  <si>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Krém s ochranným štítem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</si>
  <si>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DE-OX </t>
    </r>
    <r>
      <rPr>
        <sz val="8"/>
        <color theme="1" tint="0.34998626667073579"/>
        <rFont val="Calibri"/>
        <family val="2"/>
        <charset val="238"/>
        <scheme val="minor"/>
      </rPr>
      <t>Intenzivní korekční krém na oči a rty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</si>
  <si>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LIFTING CODE </t>
    </r>
    <r>
      <rPr>
        <sz val="8"/>
        <color theme="1" tint="0.34998626667073579"/>
        <rFont val="Calibri"/>
        <family val="2"/>
        <charset val="238"/>
        <scheme val="minor"/>
      </rPr>
      <t>Vyplňující sérum s kyselinou hyaluronovou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</si>
  <si>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liftingový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</si>
  <si>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Výživný vyplňující krém 3 ml</t>
    </r>
  </si>
  <si>
    <r>
      <rPr>
        <b/>
        <sz val="8"/>
        <color theme="1" tint="0.34998626667073579"/>
        <rFont val="Calibri"/>
        <family val="2"/>
        <charset val="238"/>
        <scheme val="minor"/>
      </rPr>
      <t>LIFTING CODE</t>
    </r>
    <r>
      <rPr>
        <sz val="8"/>
        <color theme="1" tint="0.34998626667073579"/>
        <rFont val="Calibri"/>
        <family val="2"/>
        <charset val="238"/>
        <scheme val="minor"/>
      </rPr>
      <t xml:space="preserve"> Liftingový a vyplňující krém okolo očí a rtů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</si>
  <si>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Sérum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</si>
  <si>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Krém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</si>
  <si>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AGƎ</t>
    </r>
    <r>
      <rPr>
        <sz val="8"/>
        <color theme="1" tint="0.34998626667073579"/>
        <rFont val="Calibri"/>
        <family val="2"/>
        <charset val="238"/>
        <scheme val="minor"/>
      </rPr>
      <t xml:space="preserve"> Emulze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</si>
  <si>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AGƎ </t>
    </r>
    <r>
      <rPr>
        <sz val="8"/>
        <color theme="1" tint="0.34998626667073579"/>
        <rFont val="Calibri"/>
        <family val="2"/>
        <charset val="238"/>
        <scheme val="minor"/>
      </rPr>
      <t>Krém na okolí očí a rtů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</si>
  <si>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SUNDEFENSE</t>
    </r>
    <r>
      <rPr>
        <sz val="8"/>
        <color theme="1" tint="0.34998626667073579"/>
        <rFont val="Calibri"/>
        <family val="2"/>
        <charset val="238"/>
        <scheme val="minor"/>
      </rPr>
      <t xml:space="preserve"> Opalovací krém na obličej s SPF30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</si>
  <si>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>SUNDEFENSE</t>
    </r>
    <r>
      <rPr>
        <sz val="8"/>
        <color theme="1" tint="0.34998626667073579"/>
        <rFont val="Calibri"/>
        <family val="2"/>
        <charset val="238"/>
        <scheme val="minor"/>
      </rPr>
      <t xml:space="preserve"> Opalovací krém na obličej SPF50 2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</si>
  <si>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 xml:space="preserve"> Peeling s mořskou solí 40 g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</si>
  <si>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Hydratační tělové mléko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</si>
  <si>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Kryoaktivní gel pro lehké nohy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</si>
  <si>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REDUCELL anticelulitidní krém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</si>
  <si>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 xml:space="preserve"> PRO-SLIM solný krém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</si>
  <si>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LIPOACTIVE zahřívací krém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</si>
  <si>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>SKIN TONE elastizující krém 10 ml</t>
    </r>
  </si>
  <si>
    <r>
      <rPr>
        <b/>
        <sz val="8"/>
        <color theme="1" tint="0.34998626667073579"/>
        <rFont val="Calibri"/>
        <family val="2"/>
        <charset val="238"/>
        <scheme val="minor"/>
      </rPr>
      <t>BODY CONCEPT</t>
    </r>
    <r>
      <rPr>
        <sz val="8"/>
        <color theme="1" tint="0.34998626667073579"/>
        <rFont val="Calibri"/>
        <family val="2"/>
        <charset val="238"/>
        <scheme val="minor"/>
      </rPr>
      <t xml:space="preserve"> Vítamínový suchý olej 5 ml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</si>
  <si>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BODY CONCEPT </t>
    </r>
    <r>
      <rPr>
        <sz val="8"/>
        <color theme="1" tint="0.34998626667073579"/>
        <rFont val="Calibri"/>
        <family val="2"/>
        <charset val="238"/>
        <scheme val="minor"/>
      </rPr>
      <t>NUTRISENSE Výživný wellness krém 10 ml</t>
    </r>
  </si>
  <si>
    <r>
      <t xml:space="preserve">Dlouhý štětec s umělými štětinami / 23 cm </t>
    </r>
    <r>
      <rPr>
        <vertAlign val="superscript"/>
        <sz val="8"/>
        <color theme="1" tint="0.34998626667073579"/>
        <rFont val="Calibri (Základní text)"/>
        <charset val="238"/>
      </rPr>
      <t xml:space="preserve"> </t>
    </r>
  </si>
  <si>
    <t xml:space="preserve">Plakát  Bioline Jatò "A Beautiful Secret" 64 x 93 cm </t>
  </si>
  <si>
    <t xml:space="preserve">Plakát  Bioline Jatò "Woman" 64 x 93 cm </t>
  </si>
  <si>
    <t xml:space="preserve">Plakát  Bioline Jatò "Discover our Method" 64 x 93 cm </t>
  </si>
  <si>
    <t xml:space="preserve">Plakát  Bioline Jatò "Discover our Treatments" 64 x 93 cm </t>
  </si>
  <si>
    <t xml:space="preserve">Plakát  Bioline Jatò "Face Global Anti-age Project" 64 x 93 cm </t>
  </si>
  <si>
    <t xml:space="preserve">Plakát  Bioline Jatò "Body Beauty Project" 64 x 93 cm </t>
  </si>
  <si>
    <r>
      <t>FOREX Stolní plakát Bioline Jatò "Discover our Products" 29 x 40 cm</t>
    </r>
    <r>
      <rPr>
        <b/>
        <sz val="8"/>
        <color rgb="FFFF0000"/>
        <rFont val="Calibri"/>
        <family val="2"/>
        <charset val="238"/>
        <scheme val="minor"/>
      </rPr>
      <t xml:space="preserve"> </t>
    </r>
  </si>
  <si>
    <t xml:space="preserve">FOREX Stolní plakát Bioline Jatò "Discover our Method" 29 x 40 cm </t>
  </si>
  <si>
    <t xml:space="preserve">FOREX Poster MAN </t>
  </si>
  <si>
    <t xml:space="preserve">FOREX Stolní plakát Bioline Jatò "Discover our Treatments" 29 x 40 cm </t>
  </si>
  <si>
    <t xml:space="preserve">Nereliéfní logo Bioline Jatò, samolepka na okno 70 x 42 cm, lesklé modré  </t>
  </si>
  <si>
    <t xml:space="preserve">Nereliéfní logo Bioline Jatò, samolepka na okno 70 x 42 cm, bílá  </t>
  </si>
  <si>
    <t xml:space="preserve">Reliéfní logo Bioline Jatò samolepící/se šablonou k nalepení na zeď 70 x 42 cm,  lesklé modré  </t>
  </si>
  <si>
    <r>
      <t>Reliéfní logo Bioline Jatò samolepící/se šablonou k nalepení na zeď 70 x 42 cm,  bílé</t>
    </r>
    <r>
      <rPr>
        <b/>
        <sz val="8"/>
        <color rgb="FFFF0000"/>
        <rFont val="Calibri"/>
        <family val="2"/>
        <charset val="238"/>
        <scheme val="minor"/>
      </rPr>
      <t xml:space="preserve">  </t>
    </r>
  </si>
  <si>
    <t xml:space="preserve">Samolepící značka s logem Bioline Jatò 21 x 15 cm, bílé plexisklo 3 mm  </t>
  </si>
  <si>
    <t>MARKETING STOJANY**</t>
  </si>
  <si>
    <t>LOGA**</t>
  </si>
  <si>
    <t xml:space="preserve">Žínky s vyšitým logem, set 2 ks, 100% bavlna, froté modré   </t>
  </si>
  <si>
    <t xml:space="preserve">Povlak na polštář s vyšitým logem 50 x 50 cm, 100% bavlna, modrý  </t>
  </si>
  <si>
    <t xml:space="preserve">Polohovací polštář s vyšitým logem, 100% bavlna, bílý  </t>
  </si>
  <si>
    <r>
      <t xml:space="preserve">Rollup Bioline Jatò "Woman" 200 x 85 cm  / </t>
    </r>
    <r>
      <rPr>
        <b/>
        <sz val="8"/>
        <color rgb="FFFF0000"/>
        <rFont val="Calibri"/>
        <family val="2"/>
        <charset val="238"/>
        <scheme val="minor"/>
      </rPr>
      <t xml:space="preserve"> výroba na vyžádání</t>
    </r>
  </si>
  <si>
    <r>
      <t>Rollup Bioline Jatò "A Beautiful Secret" 200 x 85 cm /</t>
    </r>
    <r>
      <rPr>
        <b/>
        <sz val="8"/>
        <color rgb="FFFF0000"/>
        <rFont val="Calibri"/>
        <family val="2"/>
        <charset val="238"/>
        <scheme val="minor"/>
      </rPr>
      <t xml:space="preserve"> výroba na vyžádání</t>
    </r>
  </si>
  <si>
    <t>PLAKÁTY**</t>
  </si>
  <si>
    <t xml:space="preserve">Podlahový stojan Bioline Jatò 142 x 48 x 25 cm, FSC papír + Forex  </t>
  </si>
  <si>
    <t xml:space="preserve">Podlahový stojan Bioline Jatò 180 x 50 x 51 cm, FSC dřevo  </t>
  </si>
  <si>
    <t xml:space="preserve">Stojan Totem 70 x 70 x 165 cm, výstavní modul  </t>
  </si>
  <si>
    <t xml:space="preserve">Stolní stojan na produkty Bioline Jatò 42 x 23 x 34 cm, plexisklo + 4 motivy obrázků  </t>
  </si>
  <si>
    <t>Sada ručníků s logem - 5 ks (1 osuška, 2 střední ručníky, 2 malé ručníky)</t>
  </si>
  <si>
    <r>
      <t>MAN</t>
    </r>
    <r>
      <rPr>
        <sz val="8"/>
        <color theme="1" tint="0.34998626667073579"/>
        <rFont val="Calibri"/>
        <family val="2"/>
        <charset val="238"/>
        <scheme val="minor"/>
      </rPr>
      <t xml:space="preserve"> Stojan s TESTERY produktů domácí péče</t>
    </r>
    <r>
      <rPr>
        <sz val="8"/>
        <color theme="1" tint="0.34998626667073579"/>
        <rFont val="Calibri"/>
        <family val="2"/>
        <scheme val="minor"/>
      </rPr>
      <t xml:space="preserve">* </t>
    </r>
    <r>
      <rPr>
        <b/>
        <vertAlign val="superscript"/>
        <sz val="8"/>
        <color rgb="FFFF0000"/>
        <rFont val="Calibri (Základní text)"/>
        <charset val="238"/>
      </rPr>
      <t>NOVINKA 2020</t>
    </r>
  </si>
  <si>
    <t>**Na objednávku, doba dodání 4-8 týdnů</t>
  </si>
  <si>
    <r>
      <rPr>
        <b/>
        <sz val="8"/>
        <color theme="1" tint="0.34998626667073579"/>
        <rFont val="Calibri"/>
        <family val="2"/>
        <charset val="238"/>
        <scheme val="minor"/>
      </rPr>
      <t>MAN</t>
    </r>
    <r>
      <rPr>
        <sz val="8"/>
        <color theme="1" tint="0.34998626667073579"/>
        <rFont val="Calibri"/>
        <family val="2"/>
        <charset val="238"/>
        <scheme val="minor"/>
      </rPr>
      <t xml:space="preserve"> HYDRA MAT GEL - KRÉM NA OBLIČEJ 3 ml </t>
    </r>
    <r>
      <rPr>
        <b/>
        <vertAlign val="superscript"/>
        <sz val="8"/>
        <color rgb="FFFF0000"/>
        <rFont val="Calibri (Základní text)"/>
        <charset val="238"/>
      </rPr>
      <t>NOVINKA 2020</t>
    </r>
  </si>
  <si>
    <r>
      <rPr>
        <b/>
        <sz val="8"/>
        <color theme="1" tint="0.34998626667073579"/>
        <rFont val="Calibri"/>
        <family val="2"/>
        <charset val="238"/>
        <scheme val="minor"/>
      </rPr>
      <t xml:space="preserve">MAN </t>
    </r>
    <r>
      <rPr>
        <sz val="8"/>
        <color theme="1" tint="0.34998626667073579"/>
        <rFont val="Calibri"/>
        <family val="2"/>
        <charset val="238"/>
        <scheme val="minor"/>
      </rPr>
      <t xml:space="preserve">PRO AGE COMFORT KRÉM NA OBLIČEJ 3 ml </t>
    </r>
    <r>
      <rPr>
        <b/>
        <vertAlign val="superscript"/>
        <sz val="8"/>
        <color rgb="FFFF0000"/>
        <rFont val="Calibri (Základní text)"/>
        <charset val="238"/>
      </rPr>
      <t xml:space="preserve">NOVINKA 2020  </t>
    </r>
  </si>
  <si>
    <r>
      <rPr>
        <b/>
        <sz val="8"/>
        <color theme="1" tint="0.34998626667073579"/>
        <rFont val="Calibri"/>
        <family val="2"/>
        <charset val="238"/>
        <scheme val="minor"/>
      </rPr>
      <t>MAN</t>
    </r>
    <r>
      <rPr>
        <sz val="8"/>
        <color theme="1" tint="0.34998626667073579"/>
        <rFont val="Calibri"/>
        <family val="2"/>
        <charset val="238"/>
        <scheme val="minor"/>
      </rPr>
      <t xml:space="preserve"> AGE REVITALIZER SÉRUM - KRÉM NA OBLIČEJ A OČI 3 ml </t>
    </r>
    <r>
      <rPr>
        <b/>
        <vertAlign val="superscript"/>
        <sz val="8"/>
        <color rgb="FFFF0000"/>
        <rFont val="Calibri (Základní text)"/>
        <charset val="238"/>
      </rPr>
      <t xml:space="preserve">NOVINKA 2020  </t>
    </r>
  </si>
  <si>
    <r>
      <t xml:space="preserve">PRODUKTOVÝ KATALOG / A4 Katalog sortimentu Bioline Jatò (pro salony)                                                                                     V sekci pro salony na www.biolinejato.cz ke stažení </t>
    </r>
    <r>
      <rPr>
        <sz val="8"/>
        <color theme="1" tint="0.34998626667073579"/>
        <rFont val="Calibri (Základní text)"/>
        <charset val="238"/>
      </rPr>
      <t>ZDARMA</t>
    </r>
    <r>
      <rPr>
        <sz val="8"/>
        <color theme="1" tint="0.34998626667073579"/>
        <rFont val="Calibri"/>
        <family val="2"/>
        <charset val="238"/>
        <scheme val="minor"/>
      </rPr>
      <t>.</t>
    </r>
  </si>
  <si>
    <t>PROFIL SPOLEČNOSTI / A4 Brožura - filozofie a histrorie firmy Bioline Jatò</t>
  </si>
  <si>
    <t>MENU OŠETŘENÍ / A4 Katalog s přehledem ošetření a masážních technik</t>
  </si>
  <si>
    <r>
      <t xml:space="preserve">KATALOG DOMÁCÍ PÉČE / A4 Katalog Bioline Jatò 2020 pro klienty                                                                                                                    </t>
    </r>
    <r>
      <rPr>
        <b/>
        <sz val="8"/>
        <color theme="1" tint="0.34998626667073579"/>
        <rFont val="Calibri"/>
        <family val="2"/>
        <charset val="238"/>
        <scheme val="minor"/>
      </rPr>
      <t xml:space="preserve"> </t>
    </r>
    <r>
      <rPr>
        <sz val="8"/>
        <color theme="1" tint="0.34998626667073579"/>
        <rFont val="Calibri"/>
        <family val="2"/>
        <charset val="238"/>
        <scheme val="minor"/>
      </rPr>
      <t>V sekci pro salony na www.biolinejato.cz ke stažení ZDARMA.</t>
    </r>
  </si>
  <si>
    <t>DEPLIANT Daily Ritual, Aqua+, Pura+, Dolce+, Vita+, Lifting Code, Details of Beauty</t>
  </si>
  <si>
    <t>DEPLIANT De-sense, De-Ox, Body Concept, 24.7 NaturalBalance, AGE, Primaluce, MAN</t>
  </si>
  <si>
    <t>J2010201</t>
  </si>
  <si>
    <t>TRAVEL KIT AQUA+</t>
  </si>
  <si>
    <t>Hydratační čistící mléko / lahvička 99 ml</t>
  </si>
  <si>
    <t>Hydratační tonikum / lahvička 99 ml</t>
  </si>
  <si>
    <t>Hydratační krém / tuba 30 ml</t>
  </si>
  <si>
    <t>TRAVEL KIT DOLCE+</t>
  </si>
  <si>
    <t>Zklidňující čistící mléko / lahvička 99 ml</t>
  </si>
  <si>
    <t>Zklidňující tonikum / lahvička 99 ml</t>
  </si>
  <si>
    <t>Zklidňující hydratační krém / tuba 30 ml</t>
  </si>
  <si>
    <t>J2020202</t>
  </si>
  <si>
    <t>J2080208</t>
  </si>
  <si>
    <t>TRAVEL KIT PRIMALUCE</t>
  </si>
  <si>
    <t>PRIMALUCE Čistící gel / lahvička 50 ml</t>
  </si>
  <si>
    <t>PRIMALUCE Tonikum / lahvička 50 ml</t>
  </si>
  <si>
    <t>PRIMALUCE Krém hydratační regenerační / tuba 30 ml</t>
  </si>
  <si>
    <r>
      <t xml:space="preserve">AGƎ BEAUTY SECRET PROAGING SG / ošetření pro prevenci a snížení viditelnosti prvních známek stárnutí pleti </t>
    </r>
    <r>
      <rPr>
        <b/>
        <vertAlign val="superscript"/>
        <sz val="10"/>
        <color rgb="FFFF0000"/>
        <rFont val="Calibri (Základní text)"/>
        <charset val="238"/>
      </rPr>
      <t>NOVINKA 2021</t>
    </r>
  </si>
  <si>
    <t>AGƎ BEAUTY SECRET PREMIUM / ošetření pro zralou pleť s výraznými známkami stárnutí</t>
  </si>
  <si>
    <r>
      <t xml:space="preserve">MAN MINERAL CARE / ošetření pro specifické potřeby mužské pleti </t>
    </r>
    <r>
      <rPr>
        <b/>
        <vertAlign val="superscript"/>
        <sz val="10"/>
        <color rgb="FFFF0000"/>
        <rFont val="Calibri (Základní text)"/>
        <charset val="238"/>
      </rPr>
      <t>NOVINKA 2020</t>
    </r>
  </si>
  <si>
    <t>AGƎ BEAUTY SECRET / komplexní antiage péče / prevence stárnutí / řešení výrazných známek stárnutí</t>
  </si>
  <si>
    <t>SUNDEFENSE / opalovací, antiage péče o obličej a ochrana obličeje po kosmetických zákrocích</t>
  </si>
  <si>
    <t>RITUAL / denní péče - exfoliace, čištění, hydratace, pohoda pro nohy a výživa</t>
  </si>
  <si>
    <t>Box obsahuje:</t>
  </si>
  <si>
    <r>
      <t xml:space="preserve">MENU OŠETŘENÍ / A4 Přehled péčí </t>
    </r>
    <r>
      <rPr>
        <sz val="8"/>
        <color rgb="FFFF0000"/>
        <rFont val="Calibri"/>
        <family val="2"/>
        <charset val="238"/>
        <scheme val="minor"/>
      </rPr>
      <t xml:space="preserve">s možností doplnění ceny / výběr ze dvou variant, </t>
    </r>
    <r>
      <rPr>
        <sz val="8"/>
        <color theme="1" tint="0.34998626667073579"/>
        <rFont val="Calibri"/>
        <family val="2"/>
        <charset val="238"/>
        <scheme val="minor"/>
      </rPr>
      <t xml:space="preserve">uvedená cena je za       1 variantu  </t>
    </r>
    <r>
      <rPr>
        <sz val="8"/>
        <color rgb="FFFF0000"/>
        <rFont val="Calibri"/>
        <family val="2"/>
        <charset val="238"/>
        <scheme val="minor"/>
      </rPr>
      <t>1. varianta - přehled péčí obličej; 2. varianta - přehled péčí tělo</t>
    </r>
  </si>
  <si>
    <t>OBJEDNÁVKOVÝ FORMULÁŘ                                                                                                                                                KABINETNÍ PRODUKTY</t>
  </si>
  <si>
    <t>SLEVA</t>
  </si>
  <si>
    <t>POČET KUSŮ</t>
  </si>
  <si>
    <t>CELKEM</t>
  </si>
  <si>
    <t>vč. DPH</t>
  </si>
  <si>
    <t>Celkem bez DPH</t>
  </si>
  <si>
    <t>Celkem s DPH</t>
  </si>
  <si>
    <t>HODNOTA PRODUKTŮ VOC vč. DPH</t>
  </si>
  <si>
    <t>Celkem vč. DPH</t>
  </si>
  <si>
    <t>Promo celkem bez DPH</t>
  </si>
  <si>
    <t>Promo celkem s DPH</t>
  </si>
  <si>
    <t>ZDARMA (Z KAŽDÉ OBJEDNÁVKY V HODNOTĚ 10 %)</t>
  </si>
  <si>
    <t>OBJEDNÁVKOVÝ FORMULÁŘ                                                                                                                                      ZDARMA (Z KAŽDÉ OBJEDNÁVKY V HODNOTĚ 10 %)</t>
  </si>
  <si>
    <t>OBJEDNÁVKOVÝ FORMULÁŘ                                                                                                               PRODEJNÍ PRODUKTY</t>
  </si>
  <si>
    <t>*Na limitované edice nelze uplatnit žádnou další slevu.</t>
  </si>
  <si>
    <r>
      <rPr>
        <b/>
        <sz val="14"/>
        <color theme="3" tint="-0.499984740745262"/>
        <rFont val="Calibri"/>
        <family val="2"/>
        <charset val="238"/>
        <scheme val="minor"/>
      </rPr>
      <t xml:space="preserve">OBJEDNÁVKOVÝ FORMULÁŘ                                                                                                                    </t>
    </r>
    <r>
      <rPr>
        <b/>
        <sz val="11"/>
        <color theme="3" tint="-0.499984740745262"/>
        <rFont val="Calibri"/>
        <family val="2"/>
        <charset val="238"/>
        <scheme val="minor"/>
      </rPr>
      <t>LIMITOVANÉ EDICE*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</si>
</sst>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164" formatCode="_-* #,##0\ _K_č_-;\-* #,##0\ _K_č_-;_-* &quot;-&quot;\ _K_č_-;_-@_-"/>
    <numFmt numFmtId="165" formatCode="#,##0\ _K_č"/>
    <numFmt numFmtId="166" formatCode="_-&quot;€&quot;\ * #,##0.00_-;\-&quot;€&quot;\ * #,##0.00_-;_-&quot;€&quot;\ * &quot;-&quot;??_-;_-@_-"/>
    <numFmt numFmtId="167" formatCode="_-* #,##0\ [$Kč-405]_-;\-* #,##0\ [$Kč-405]_-;_-* &quot;-&quot;??\ [$Kč-405]_-;_-@_-"/>
  </numFmts>
  <fonts count="6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10"/>
      <color theme="1" tint="0.249977111117893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vertAlign val="superscript"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vertAlign val="superscript"/>
      <sz val="10"/>
      <color theme="3" tint="-0.249977111117893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theme="1" tint="0.249977111117893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vertAlign val="superscript"/>
      <sz val="10"/>
      <color rgb="FFFF0000"/>
      <name val="Calibri"/>
      <family val="2"/>
      <charset val="238"/>
      <scheme val="minor"/>
    </font>
    <font>
      <sz val="10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Calibri"/>
      <family val="2"/>
      <charset val="238"/>
      <scheme val="minor"/>
    </font>
    <font>
      <sz val="10"/>
      <name val="Tahoma"/>
      <family val="2"/>
    </font>
    <font>
      <sz val="11"/>
      <name val="Tahoma"/>
      <family val="2"/>
    </font>
    <font>
      <sz val="10"/>
      <name val="Arial"/>
      <family val="2"/>
    </font>
    <font>
      <sz val="9"/>
      <color theme="1" tint="0.34998626667073579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b/>
      <sz val="9"/>
      <color theme="1" tint="0.34998626667073579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4"/>
      <color theme="3" tint="-0.499984740745262"/>
      <name val="Calibri"/>
      <family val="2"/>
      <charset val="238"/>
      <scheme val="minor"/>
    </font>
    <font>
      <sz val="8"/>
      <color theme="1" tint="0.34998626667073579"/>
      <name val="Calibri"/>
      <family val="2"/>
      <charset val="238"/>
      <scheme val="minor"/>
    </font>
    <font>
      <b/>
      <sz val="8"/>
      <color theme="1" tint="0.34998626667073579"/>
      <name val="Calibri"/>
      <family val="2"/>
      <charset val="238"/>
      <scheme val="minor"/>
    </font>
    <font>
      <b/>
      <sz val="8"/>
      <color theme="3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0"/>
      <color theme="3" tint="-0.49998474074526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vertAlign val="superscript"/>
      <sz val="10"/>
      <color rgb="FFFF0000"/>
      <name val="Calibri (Základní text)"/>
      <charset val="238"/>
    </font>
    <font>
      <b/>
      <sz val="10"/>
      <color rgb="FF595959"/>
      <name val="Calibri"/>
      <family val="2"/>
      <charset val="238"/>
      <scheme val="minor"/>
    </font>
    <font>
      <sz val="8"/>
      <color theme="1" tint="0.34998626667073579"/>
      <name val="Calibri"/>
      <family val="2"/>
      <scheme val="minor"/>
    </font>
    <font>
      <b/>
      <vertAlign val="superscript"/>
      <sz val="8"/>
      <color rgb="FFFF0000"/>
      <name val="Calibri (Základní text)"/>
      <charset val="238"/>
    </font>
    <font>
      <vertAlign val="superscript"/>
      <sz val="8"/>
      <color theme="1" tint="0.34998626667073579"/>
      <name val="Calibri (Základní text)"/>
      <charset val="238"/>
    </font>
    <font>
      <sz val="8"/>
      <color theme="1" tint="0.34998626667073579"/>
      <name val="Calibri (Základní text)"/>
      <charset val="238"/>
    </font>
    <font>
      <sz val="11"/>
      <color theme="1"/>
      <name val="Calibri"/>
      <family val="2"/>
      <scheme val="minor"/>
    </font>
    <font>
      <sz val="10"/>
      <color rgb="FF16365C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16365C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 tint="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rgb="FFFF0000"/>
      <name val="Calibri (Základní text)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8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 tint="4.9989318521683403E-2"/>
      </left>
      <right style="thin">
        <color theme="4" tint="0.39997558519241921"/>
      </right>
      <top style="thin">
        <color theme="1" tint="4.9989318521683403E-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1" tint="4.9989318521683403E-2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1" tint="4.9989318521683403E-2"/>
      </right>
      <top style="thin">
        <color theme="1" tint="4.9989318521683403E-2"/>
      </top>
      <bottom style="thin">
        <color theme="4" tint="0.39997558519241921"/>
      </bottom>
      <diagonal/>
    </border>
    <border>
      <left style="thin">
        <color theme="1" tint="4.9989318521683403E-2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1" tint="4.9989318521683403E-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 tint="4.9989318521683403E-2"/>
      </left>
      <right style="thin">
        <color theme="4" tint="0.39997558519241921"/>
      </right>
      <top style="thin">
        <color theme="4" tint="0.39997558519241921"/>
      </top>
      <bottom style="thin">
        <color theme="1" tint="4.9989318521683403E-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1" tint="4.9989318521683403E-2"/>
      </bottom>
      <diagonal/>
    </border>
    <border>
      <left style="thin">
        <color theme="4" tint="0.39997558519241921"/>
      </left>
      <right style="thin">
        <color theme="1" tint="4.9989318521683403E-2"/>
      </right>
      <top style="thin">
        <color theme="4" tint="0.39997558519241921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4" tint="0.399975585192419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1" tint="4.9989318521683403E-2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indexed="64"/>
      </left>
      <right style="thin">
        <color theme="3" tint="0.59999389629810485"/>
      </right>
      <top style="thin">
        <color theme="3" tint="0.59999389629810485"/>
      </top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indexed="64"/>
      </bottom>
      <diagonal/>
    </border>
    <border>
      <left style="thin">
        <color theme="3" tint="0.59999389629810485"/>
      </left>
      <right style="thin">
        <color indexed="64"/>
      </right>
      <top style="thin">
        <color theme="3" tint="0.59999389629810485"/>
      </top>
      <bottom style="thin">
        <color indexed="64"/>
      </bottom>
      <diagonal/>
    </border>
    <border>
      <left style="thin">
        <color indexed="64"/>
      </left>
      <right style="thin">
        <color theme="3" tint="0.59999389629810485"/>
      </right>
      <top style="thin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indexed="64"/>
      </right>
      <top style="thin">
        <color indexed="64"/>
      </top>
      <bottom style="thin">
        <color theme="3" tint="0.5999938962981048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 tint="0.59999389629810485"/>
      </right>
      <top style="thin">
        <color indexed="64"/>
      </top>
      <bottom/>
      <diagonal/>
    </border>
    <border>
      <left/>
      <right style="thin">
        <color theme="3" tint="0.59999389629810485"/>
      </right>
      <top/>
      <bottom/>
      <diagonal/>
    </border>
    <border>
      <left/>
      <right style="thin">
        <color theme="3" tint="0.59999389629810485"/>
      </right>
      <top/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indexed="64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  <border>
      <left style="thin">
        <color theme="1" tint="4.9989318521683403E-2"/>
      </left>
      <right/>
      <top/>
      <bottom/>
      <diagonal/>
    </border>
    <border>
      <left style="thin">
        <color theme="1" tint="4.9989318521683403E-2"/>
      </left>
      <right/>
      <top/>
      <bottom style="thin">
        <color indexed="64"/>
      </bottom>
      <diagonal/>
    </border>
    <border>
      <left style="thin">
        <color theme="4" tint="0.39997558519241921"/>
      </left>
      <right/>
      <top style="thin">
        <color theme="1" tint="4.9989318521683403E-2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 tint="4.9989318521683403E-2"/>
      </bottom>
      <diagonal/>
    </border>
    <border>
      <left style="thin">
        <color theme="4" tint="0.399975585192419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79998168889431442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 style="thin">
        <color theme="3" tint="0.59999389629810485"/>
      </left>
      <right/>
      <top style="thin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indexed="64"/>
      </bottom>
      <diagonal/>
    </border>
    <border>
      <left style="thin">
        <color theme="3" tint="0.59999389629810485"/>
      </left>
      <right/>
      <top style="thin">
        <color indexed="64"/>
      </top>
      <bottom/>
      <diagonal/>
    </border>
    <border>
      <left style="thin">
        <color theme="3" tint="0.59999389629810485"/>
      </left>
      <right/>
      <top/>
      <bottom/>
      <diagonal/>
    </border>
    <border>
      <left style="thin">
        <color theme="3" tint="0.59999389629810485"/>
      </left>
      <right/>
      <top/>
      <bottom style="thin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3" tint="0.7999816888943144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indexed="64"/>
      </left>
      <right style="thin">
        <color theme="3" tint="0.79998168889431442"/>
      </right>
      <top style="thin">
        <color theme="3" tint="0.79998168889431442"/>
      </top>
      <bottom style="thin">
        <color indexed="64"/>
      </bottom>
      <diagonal/>
    </border>
    <border>
      <left style="thin">
        <color theme="3" tint="0.7999816888943144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 tint="0.79998168889431442"/>
      </right>
      <top style="thin">
        <color indexed="64"/>
      </top>
      <bottom/>
      <diagonal/>
    </border>
    <border>
      <left style="thin">
        <color theme="3" tint="0.79998168889431442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6" fontId="20" fillId="0" borderId="0" applyFont="0" applyFill="0" applyBorder="0" applyAlignment="0" applyProtection="0"/>
  </cellStyleXfs>
  <cellXfs count="373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8" fillId="3" borderId="0" xfId="0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2" borderId="0" xfId="0" applyFill="1"/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0" fontId="27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4" fillId="0" borderId="0" xfId="0" applyFont="1"/>
    <xf numFmtId="0" fontId="11" fillId="5" borderId="0" xfId="0" applyFont="1" applyFill="1" applyAlignment="1">
      <alignment vertical="center"/>
    </xf>
    <xf numFmtId="0" fontId="29" fillId="0" borderId="0" xfId="0" applyFont="1"/>
    <xf numFmtId="0" fontId="32" fillId="0" borderId="0" xfId="0" applyFont="1"/>
    <xf numFmtId="0" fontId="33" fillId="0" borderId="0" xfId="0" applyFont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0" fillId="0" borderId="5" xfId="0" applyBorder="1"/>
    <xf numFmtId="0" fontId="19" fillId="0" borderId="0" xfId="0" applyFont="1" applyAlignment="1">
      <alignment horizontal="left" vertical="center" wrapText="1"/>
    </xf>
    <xf numFmtId="0" fontId="26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0" fontId="29" fillId="0" borderId="0" xfId="0" applyFont="1" applyBorder="1" applyAlignment="1">
      <alignment horizontal="left"/>
    </xf>
    <xf numFmtId="0" fontId="33" fillId="0" borderId="0" xfId="0" applyFont="1" applyBorder="1"/>
    <xf numFmtId="0" fontId="16" fillId="0" borderId="6" xfId="0" applyFont="1" applyBorder="1" applyAlignment="1">
      <alignment horizontal="left"/>
    </xf>
    <xf numFmtId="0" fontId="16" fillId="0" borderId="6" xfId="0" applyFont="1" applyBorder="1" applyAlignment="1">
      <alignment wrapText="1"/>
    </xf>
    <xf numFmtId="0" fontId="16" fillId="0" borderId="6" xfId="0" applyFont="1" applyBorder="1" applyAlignment="1">
      <alignment horizontal="left" wrapText="1"/>
    </xf>
    <xf numFmtId="0" fontId="16" fillId="0" borderId="6" xfId="0" applyFont="1" applyBorder="1" applyAlignment="1">
      <alignment horizont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165" fontId="16" fillId="0" borderId="6" xfId="0" applyNumberFormat="1" applyFont="1" applyBorder="1"/>
    <xf numFmtId="0" fontId="29" fillId="0" borderId="6" xfId="0" applyFont="1" applyBorder="1"/>
    <xf numFmtId="0" fontId="29" fillId="0" borderId="6" xfId="0" applyFont="1" applyBorder="1" applyAlignment="1">
      <alignment horizontal="left"/>
    </xf>
    <xf numFmtId="0" fontId="29" fillId="0" borderId="6" xfId="0" applyFont="1" applyBorder="1" applyAlignment="1">
      <alignment wrapText="1"/>
    </xf>
    <xf numFmtId="0" fontId="29" fillId="0" borderId="6" xfId="0" applyFont="1" applyBorder="1" applyAlignment="1">
      <alignment horizontal="center"/>
    </xf>
    <xf numFmtId="0" fontId="29" fillId="0" borderId="6" xfId="0" applyFont="1" applyBorder="1" applyAlignment="1">
      <alignment horizontal="left" vertical="center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left" vertical="center" wrapText="1"/>
    </xf>
    <xf numFmtId="0" fontId="29" fillId="0" borderId="6" xfId="0" applyFont="1" applyBorder="1" applyAlignment="1">
      <alignment vertical="center" wrapText="1"/>
    </xf>
    <xf numFmtId="0" fontId="16" fillId="0" borderId="8" xfId="0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0" fontId="16" fillId="0" borderId="15" xfId="0" applyFont="1" applyBorder="1" applyAlignment="1">
      <alignment horizontal="left" vertical="center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29" fillId="0" borderId="7" xfId="0" applyFont="1" applyBorder="1"/>
    <xf numFmtId="0" fontId="29" fillId="0" borderId="8" xfId="0" applyFont="1" applyBorder="1" applyAlignment="1">
      <alignment horizontal="left"/>
    </xf>
    <xf numFmtId="0" fontId="29" fillId="0" borderId="8" xfId="0" applyFont="1" applyBorder="1" applyAlignment="1">
      <alignment wrapText="1"/>
    </xf>
    <xf numFmtId="0" fontId="29" fillId="0" borderId="8" xfId="0" applyFont="1" applyBorder="1" applyAlignment="1">
      <alignment horizontal="center"/>
    </xf>
    <xf numFmtId="0" fontId="29" fillId="0" borderId="10" xfId="0" applyFont="1" applyBorder="1"/>
    <xf numFmtId="0" fontId="29" fillId="0" borderId="12" xfId="0" applyFont="1" applyBorder="1"/>
    <xf numFmtId="0" fontId="29" fillId="0" borderId="13" xfId="0" applyFont="1" applyBorder="1"/>
    <xf numFmtId="0" fontId="29" fillId="0" borderId="13" xfId="0" applyFont="1" applyBorder="1" applyAlignment="1">
      <alignment horizontal="center"/>
    </xf>
    <xf numFmtId="0" fontId="29" fillId="0" borderId="8" xfId="0" applyFont="1" applyBorder="1"/>
    <xf numFmtId="0" fontId="29" fillId="0" borderId="13" xfId="0" applyFont="1" applyBorder="1" applyAlignment="1">
      <alignment horizontal="left"/>
    </xf>
    <xf numFmtId="0" fontId="29" fillId="0" borderId="8" xfId="0" applyFont="1" applyBorder="1" applyAlignment="1">
      <alignment horizontal="left" vertical="center" wrapText="1"/>
    </xf>
    <xf numFmtId="0" fontId="29" fillId="0" borderId="10" xfId="0" applyFont="1" applyBorder="1" applyAlignment="1">
      <alignment vertical="center"/>
    </xf>
    <xf numFmtId="164" fontId="29" fillId="0" borderId="8" xfId="0" applyNumberFormat="1" applyFont="1" applyBorder="1" applyAlignment="1">
      <alignment horizontal="center"/>
    </xf>
    <xf numFmtId="164" fontId="29" fillId="0" borderId="13" xfId="0" applyNumberFormat="1" applyFont="1" applyBorder="1" applyAlignment="1">
      <alignment horizontal="center"/>
    </xf>
    <xf numFmtId="0" fontId="29" fillId="0" borderId="17" xfId="0" applyFont="1" applyBorder="1"/>
    <xf numFmtId="0" fontId="29" fillId="0" borderId="18" xfId="0" applyFont="1" applyBorder="1" applyAlignment="1">
      <alignment horizontal="left"/>
    </xf>
    <xf numFmtId="0" fontId="29" fillId="0" borderId="18" xfId="0" applyFont="1" applyBorder="1" applyAlignment="1">
      <alignment wrapText="1"/>
    </xf>
    <xf numFmtId="0" fontId="29" fillId="0" borderId="19" xfId="0" applyFont="1" applyBorder="1"/>
    <xf numFmtId="0" fontId="29" fillId="0" borderId="20" xfId="0" applyFont="1" applyBorder="1"/>
    <xf numFmtId="0" fontId="29" fillId="0" borderId="21" xfId="0" applyFont="1" applyBorder="1" applyAlignment="1">
      <alignment horizontal="left"/>
    </xf>
    <xf numFmtId="164" fontId="29" fillId="0" borderId="21" xfId="0" applyNumberFormat="1" applyFont="1" applyBorder="1" applyAlignment="1">
      <alignment horizontal="center"/>
    </xf>
    <xf numFmtId="164" fontId="29" fillId="0" borderId="18" xfId="0" applyNumberFormat="1" applyFont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21" xfId="0" applyNumberFormat="1" applyFont="1" applyBorder="1" applyAlignment="1">
      <alignment horizontal="center"/>
    </xf>
    <xf numFmtId="0" fontId="29" fillId="0" borderId="3" xfId="0" applyFont="1" applyBorder="1"/>
    <xf numFmtId="0" fontId="11" fillId="5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5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6" fillId="0" borderId="30" xfId="0" applyFont="1" applyBorder="1" applyAlignment="1">
      <alignment wrapText="1"/>
    </xf>
    <xf numFmtId="0" fontId="16" fillId="0" borderId="30" xfId="0" applyFont="1" applyBorder="1" applyAlignment="1">
      <alignment horizontal="center"/>
    </xf>
    <xf numFmtId="0" fontId="46" fillId="0" borderId="21" xfId="0" applyFont="1" applyBorder="1" applyAlignment="1">
      <alignment wrapText="1"/>
    </xf>
    <xf numFmtId="0" fontId="29" fillId="0" borderId="13" xfId="0" applyFont="1" applyBorder="1" applyAlignment="1">
      <alignment vertical="center" wrapText="1"/>
    </xf>
    <xf numFmtId="0" fontId="42" fillId="0" borderId="1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7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7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22" fillId="0" borderId="6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6" xfId="0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1" fillId="0" borderId="8" xfId="0" applyFont="1" applyBorder="1" applyAlignment="1">
      <alignment horizontal="left" vertical="center" wrapText="1"/>
    </xf>
    <xf numFmtId="0" fontId="21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21" xfId="0" applyFont="1" applyBorder="1"/>
    <xf numFmtId="0" fontId="29" fillId="0" borderId="21" xfId="0" applyFont="1" applyBorder="1" applyAlignment="1">
      <alignment horizontal="center"/>
    </xf>
    <xf numFmtId="0" fontId="50" fillId="0" borderId="24" xfId="0" applyFont="1" applyBorder="1" applyAlignment="1">
      <alignment vertical="center"/>
    </xf>
    <xf numFmtId="0" fontId="51" fillId="0" borderId="2" xfId="0" applyFont="1" applyBorder="1" applyAlignment="1">
      <alignment horizontal="center" wrapText="1"/>
    </xf>
    <xf numFmtId="0" fontId="45" fillId="0" borderId="24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center" wrapText="1"/>
    </xf>
    <xf numFmtId="0" fontId="52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51" fillId="0" borderId="4" xfId="0" applyFont="1" applyBorder="1" applyAlignment="1">
      <alignment horizontal="center" wrapText="1"/>
    </xf>
    <xf numFmtId="0" fontId="52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50" fillId="0" borderId="0" xfId="0" applyFont="1"/>
    <xf numFmtId="0" fontId="25" fillId="0" borderId="1" xfId="0" applyFont="1" applyBorder="1" applyAlignment="1">
      <alignment vertical="center" wrapText="1"/>
    </xf>
    <xf numFmtId="0" fontId="8" fillId="3" borderId="0" xfId="0" applyFont="1" applyFill="1" applyAlignment="1">
      <alignment wrapText="1"/>
    </xf>
    <xf numFmtId="0" fontId="32" fillId="0" borderId="0" xfId="0" applyFont="1" applyAlignment="1"/>
    <xf numFmtId="0" fontId="39" fillId="0" borderId="0" xfId="0" applyFont="1" applyAlignment="1"/>
    <xf numFmtId="0" fontId="16" fillId="0" borderId="36" xfId="0" applyFont="1" applyBorder="1" applyAlignment="1">
      <alignment vertical="center"/>
    </xf>
    <xf numFmtId="0" fontId="16" fillId="0" borderId="36" xfId="0" applyFont="1" applyBorder="1" applyAlignment="1">
      <alignment wrapText="1"/>
    </xf>
    <xf numFmtId="0" fontId="16" fillId="0" borderId="36" xfId="0" applyFont="1" applyBorder="1" applyAlignment="1">
      <alignment horizont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vertical="center"/>
    </xf>
    <xf numFmtId="0" fontId="16" fillId="0" borderId="18" xfId="0" applyFont="1" applyBorder="1" applyAlignment="1">
      <alignment wrapText="1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vertical="center"/>
    </xf>
    <xf numFmtId="0" fontId="16" fillId="0" borderId="47" xfId="0" applyFont="1" applyBorder="1" applyAlignment="1">
      <alignment wrapText="1"/>
    </xf>
    <xf numFmtId="0" fontId="16" fillId="0" borderId="47" xfId="0" applyFont="1" applyBorder="1" applyAlignment="1">
      <alignment horizontal="center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left" wrapText="1"/>
    </xf>
    <xf numFmtId="0" fontId="16" fillId="0" borderId="20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horizontal="left" wrapText="1"/>
    </xf>
    <xf numFmtId="0" fontId="16" fillId="0" borderId="21" xfId="0" applyFont="1" applyFill="1" applyBorder="1" applyAlignment="1">
      <alignment horizontal="center"/>
    </xf>
    <xf numFmtId="0" fontId="16" fillId="0" borderId="20" xfId="0" applyFont="1" applyBorder="1" applyAlignment="1">
      <alignment horizontal="left" vertical="center"/>
    </xf>
    <xf numFmtId="0" fontId="16" fillId="0" borderId="21" xfId="0" applyFont="1" applyBorder="1" applyAlignment="1">
      <alignment horizontal="left" wrapText="1"/>
    </xf>
    <xf numFmtId="0" fontId="16" fillId="0" borderId="21" xfId="0" applyFont="1" applyBorder="1" applyAlignment="1">
      <alignment horizontal="center"/>
    </xf>
    <xf numFmtId="0" fontId="16" fillId="0" borderId="38" xfId="0" applyFont="1" applyBorder="1" applyAlignment="1">
      <alignment horizontal="left" vertical="center"/>
    </xf>
    <xf numFmtId="0" fontId="16" fillId="0" borderId="39" xfId="0" applyFont="1" applyBorder="1" applyAlignment="1">
      <alignment horizontal="left" wrapText="1"/>
    </xf>
    <xf numFmtId="0" fontId="16" fillId="0" borderId="19" xfId="0" applyFont="1" applyFill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49" xfId="0" applyFont="1" applyBorder="1" applyAlignment="1">
      <alignment horizontal="left" vertical="center"/>
    </xf>
    <xf numFmtId="0" fontId="16" fillId="0" borderId="35" xfId="0" applyFont="1" applyBorder="1" applyAlignment="1">
      <alignment vertical="center" wrapText="1"/>
    </xf>
    <xf numFmtId="0" fontId="16" fillId="0" borderId="35" xfId="0" applyFont="1" applyBorder="1" applyAlignment="1">
      <alignment horizontal="center"/>
    </xf>
    <xf numFmtId="0" fontId="16" fillId="0" borderId="47" xfId="0" applyFont="1" applyBorder="1" applyAlignment="1">
      <alignment vertical="center" wrapText="1"/>
    </xf>
    <xf numFmtId="0" fontId="16" fillId="0" borderId="21" xfId="0" applyFont="1" applyBorder="1" applyAlignment="1">
      <alignment vertical="center"/>
    </xf>
    <xf numFmtId="0" fontId="16" fillId="0" borderId="21" xfId="0" applyFont="1" applyBorder="1" applyAlignment="1">
      <alignment horizontal="left"/>
    </xf>
    <xf numFmtId="0" fontId="16" fillId="0" borderId="21" xfId="0" applyFont="1" applyBorder="1" applyAlignment="1">
      <alignment wrapText="1"/>
    </xf>
    <xf numFmtId="0" fontId="16" fillId="0" borderId="41" xfId="0" applyFont="1" applyBorder="1" applyAlignment="1">
      <alignment horizontal="left" vertical="center"/>
    </xf>
    <xf numFmtId="0" fontId="16" fillId="0" borderId="42" xfId="0" applyFont="1" applyBorder="1" applyAlignment="1">
      <alignment vertical="center" wrapText="1"/>
    </xf>
    <xf numFmtId="0" fontId="16" fillId="0" borderId="42" xfId="0" applyFont="1" applyBorder="1"/>
    <xf numFmtId="0" fontId="16" fillId="0" borderId="42" xfId="0" applyFont="1" applyBorder="1" applyAlignment="1">
      <alignment horizontal="center"/>
    </xf>
    <xf numFmtId="0" fontId="16" fillId="0" borderId="36" xfId="0" applyFont="1" applyBorder="1" applyAlignment="1">
      <alignment vertical="center" shrinkToFit="1"/>
    </xf>
    <xf numFmtId="0" fontId="16" fillId="0" borderId="35" xfId="0" applyFont="1" applyBorder="1" applyAlignment="1">
      <alignment wrapText="1"/>
    </xf>
    <xf numFmtId="0" fontId="16" fillId="0" borderId="47" xfId="0" applyFont="1" applyBorder="1" applyAlignment="1">
      <alignment vertical="center" shrinkToFit="1"/>
    </xf>
    <xf numFmtId="0" fontId="16" fillId="0" borderId="18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165" fontId="16" fillId="0" borderId="18" xfId="0" applyNumberFormat="1" applyFont="1" applyBorder="1"/>
    <xf numFmtId="0" fontId="16" fillId="0" borderId="21" xfId="0" applyFont="1" applyBorder="1" applyAlignment="1">
      <alignment vertical="center" shrinkToFit="1"/>
    </xf>
    <xf numFmtId="165" fontId="16" fillId="0" borderId="21" xfId="0" applyNumberFormat="1" applyFont="1" applyBorder="1"/>
    <xf numFmtId="0" fontId="16" fillId="0" borderId="20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left" vertical="center" wrapText="1"/>
    </xf>
    <xf numFmtId="0" fontId="16" fillId="0" borderId="21" xfId="0" applyFont="1" applyFill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/>
    </xf>
    <xf numFmtId="1" fontId="17" fillId="0" borderId="11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16" fillId="0" borderId="49" xfId="0" applyFont="1" applyBorder="1" applyAlignment="1">
      <alignment vertical="center" wrapText="1"/>
    </xf>
    <xf numFmtId="0" fontId="16" fillId="0" borderId="35" xfId="0" applyFont="1" applyBorder="1" applyAlignment="1">
      <alignment vertical="center" shrinkToFit="1"/>
    </xf>
    <xf numFmtId="1" fontId="17" fillId="0" borderId="50" xfId="0" applyNumberFormat="1" applyFont="1" applyBorder="1" applyAlignment="1">
      <alignment horizontal="center"/>
    </xf>
    <xf numFmtId="0" fontId="16" fillId="0" borderId="44" xfId="0" applyFont="1" applyBorder="1" applyAlignment="1">
      <alignment vertical="center" wrapText="1"/>
    </xf>
    <xf numFmtId="1" fontId="17" fillId="0" borderId="45" xfId="0" applyNumberFormat="1" applyFont="1" applyBorder="1" applyAlignment="1">
      <alignment horizontal="center"/>
    </xf>
    <xf numFmtId="0" fontId="16" fillId="0" borderId="46" xfId="0" applyFont="1" applyBorder="1" applyAlignment="1">
      <alignment vertical="center" wrapText="1"/>
    </xf>
    <xf numFmtId="1" fontId="17" fillId="0" borderId="48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 vertical="center"/>
    </xf>
    <xf numFmtId="0" fontId="16" fillId="0" borderId="51" xfId="0" applyFont="1" applyBorder="1" applyAlignment="1">
      <alignment horizontal="left" vertical="center"/>
    </xf>
    <xf numFmtId="0" fontId="42" fillId="0" borderId="42" xfId="0" applyFont="1" applyBorder="1" applyAlignment="1">
      <alignment vertical="center" wrapText="1"/>
    </xf>
    <xf numFmtId="0" fontId="16" fillId="0" borderId="42" xfId="0" applyFont="1" applyBorder="1" applyAlignment="1">
      <alignment horizontal="center" vertical="center"/>
    </xf>
    <xf numFmtId="1" fontId="17" fillId="0" borderId="43" xfId="0" applyNumberFormat="1" applyFont="1" applyBorder="1" applyAlignment="1">
      <alignment horizontal="center" vertical="center"/>
    </xf>
    <xf numFmtId="0" fontId="41" fillId="0" borderId="35" xfId="0" applyFont="1" applyBorder="1" applyAlignment="1">
      <alignment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center" vertical="center"/>
    </xf>
    <xf numFmtId="1" fontId="17" fillId="0" borderId="50" xfId="0" applyNumberFormat="1" applyFont="1" applyBorder="1" applyAlignment="1">
      <alignment horizontal="center" vertical="center"/>
    </xf>
    <xf numFmtId="0" fontId="41" fillId="0" borderId="47" xfId="0" applyFont="1" applyBorder="1" applyAlignment="1">
      <alignment vertic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/>
    </xf>
    <xf numFmtId="1" fontId="17" fillId="0" borderId="48" xfId="0" applyNumberFormat="1" applyFont="1" applyBorder="1" applyAlignment="1">
      <alignment horizontal="center" vertical="center"/>
    </xf>
    <xf numFmtId="0" fontId="50" fillId="0" borderId="52" xfId="0" applyFont="1" applyBorder="1" applyAlignment="1">
      <alignment vertical="center"/>
    </xf>
    <xf numFmtId="0" fontId="53" fillId="0" borderId="53" xfId="0" applyFont="1" applyBorder="1" applyAlignment="1">
      <alignment vertical="center"/>
    </xf>
    <xf numFmtId="0" fontId="53" fillId="0" borderId="54" xfId="0" applyFont="1" applyBorder="1" applyAlignment="1">
      <alignment vertical="center"/>
    </xf>
    <xf numFmtId="0" fontId="50" fillId="0" borderId="53" xfId="0" applyFont="1" applyBorder="1" applyAlignment="1">
      <alignment vertical="center"/>
    </xf>
    <xf numFmtId="0" fontId="12" fillId="0" borderId="0" xfId="0" applyFont="1" applyAlignment="1"/>
    <xf numFmtId="0" fontId="26" fillId="4" borderId="0" xfId="0" applyFont="1" applyFill="1" applyAlignment="1">
      <alignment horizontal="center" vertical="center" wrapText="1"/>
    </xf>
    <xf numFmtId="9" fontId="37" fillId="0" borderId="57" xfId="0" applyNumberFormat="1" applyFont="1" applyBorder="1" applyAlignment="1">
      <alignment horizontal="center" vertical="center" wrapText="1"/>
    </xf>
    <xf numFmtId="0" fontId="2" fillId="6" borderId="58" xfId="0" applyFont="1" applyFill="1" applyBorder="1"/>
    <xf numFmtId="0" fontId="2" fillId="0" borderId="58" xfId="0" applyFont="1" applyBorder="1"/>
    <xf numFmtId="0" fontId="54" fillId="5" borderId="0" xfId="0" applyFont="1" applyFill="1" applyAlignment="1">
      <alignment vertical="center"/>
    </xf>
    <xf numFmtId="0" fontId="34" fillId="6" borderId="59" xfId="0" applyFont="1" applyFill="1" applyBorder="1" applyAlignment="1">
      <alignment horizontal="center"/>
    </xf>
    <xf numFmtId="167" fontId="2" fillId="0" borderId="25" xfId="0" applyNumberFormat="1" applyFont="1" applyBorder="1"/>
    <xf numFmtId="0" fontId="34" fillId="6" borderId="60" xfId="0" applyFont="1" applyFill="1" applyBorder="1" applyAlignment="1">
      <alignment horizontal="center"/>
    </xf>
    <xf numFmtId="167" fontId="2" fillId="0" borderId="27" xfId="0" applyNumberFormat="1" applyFont="1" applyBorder="1"/>
    <xf numFmtId="3" fontId="54" fillId="0" borderId="61" xfId="0" applyNumberFormat="1" applyFont="1" applyBorder="1" applyAlignment="1">
      <alignment horizontal="center"/>
    </xf>
    <xf numFmtId="3" fontId="54" fillId="0" borderId="62" xfId="0" applyNumberFormat="1" applyFont="1" applyBorder="1" applyAlignment="1">
      <alignment horizontal="center"/>
    </xf>
    <xf numFmtId="0" fontId="34" fillId="6" borderId="0" xfId="0" applyFont="1" applyFill="1" applyBorder="1" applyAlignment="1">
      <alignment horizontal="center"/>
    </xf>
    <xf numFmtId="3" fontId="54" fillId="0" borderId="63" xfId="0" applyNumberFormat="1" applyFont="1" applyBorder="1" applyAlignment="1">
      <alignment horizontal="center"/>
    </xf>
    <xf numFmtId="0" fontId="34" fillId="6" borderId="28" xfId="0" applyFont="1" applyFill="1" applyBorder="1" applyAlignment="1">
      <alignment horizontal="center"/>
    </xf>
    <xf numFmtId="167" fontId="2" fillId="0" borderId="29" xfId="0" applyNumberFormat="1" applyFont="1" applyBorder="1"/>
    <xf numFmtId="1" fontId="17" fillId="0" borderId="64" xfId="0" applyNumberFormat="1" applyFont="1" applyBorder="1" applyAlignment="1">
      <alignment horizontal="center"/>
    </xf>
    <xf numFmtId="1" fontId="17" fillId="0" borderId="31" xfId="0" applyNumberFormat="1" applyFont="1" applyBorder="1" applyAlignment="1">
      <alignment horizontal="center"/>
    </xf>
    <xf numFmtId="1" fontId="17" fillId="0" borderId="65" xfId="0" applyNumberFormat="1" applyFont="1" applyBorder="1" applyAlignment="1">
      <alignment horizontal="center"/>
    </xf>
    <xf numFmtId="3" fontId="54" fillId="0" borderId="2" xfId="0" applyNumberFormat="1" applyFont="1" applyBorder="1" applyAlignment="1">
      <alignment horizontal="center"/>
    </xf>
    <xf numFmtId="0" fontId="34" fillId="6" borderId="24" xfId="0" applyFont="1" applyFill="1" applyBorder="1" applyAlignment="1">
      <alignment horizontal="center"/>
    </xf>
    <xf numFmtId="3" fontId="54" fillId="0" borderId="3" xfId="0" applyNumberFormat="1" applyFont="1" applyBorder="1" applyAlignment="1">
      <alignment horizontal="center"/>
    </xf>
    <xf numFmtId="3" fontId="54" fillId="0" borderId="4" xfId="0" applyNumberFormat="1" applyFont="1" applyBorder="1" applyAlignment="1">
      <alignment horizontal="center"/>
    </xf>
    <xf numFmtId="1" fontId="17" fillId="0" borderId="66" xfId="0" applyNumberFormat="1" applyFont="1" applyBorder="1" applyAlignment="1">
      <alignment horizontal="center" vertical="center"/>
    </xf>
    <xf numFmtId="3" fontId="54" fillId="0" borderId="51" xfId="0" applyNumberFormat="1" applyFont="1" applyBorder="1" applyAlignment="1">
      <alignment horizontal="center"/>
    </xf>
    <xf numFmtId="0" fontId="34" fillId="6" borderId="67" xfId="0" applyFont="1" applyFill="1" applyBorder="1" applyAlignment="1">
      <alignment horizontal="center"/>
    </xf>
    <xf numFmtId="167" fontId="2" fillId="0" borderId="68" xfId="0" applyNumberFormat="1" applyFont="1" applyBorder="1"/>
    <xf numFmtId="0" fontId="11" fillId="5" borderId="69" xfId="0" applyFont="1" applyFill="1" applyBorder="1" applyAlignment="1">
      <alignment vertical="center"/>
    </xf>
    <xf numFmtId="0" fontId="11" fillId="5" borderId="69" xfId="0" applyFont="1" applyFill="1" applyBorder="1" applyAlignment="1">
      <alignment horizontal="right" vertical="center"/>
    </xf>
    <xf numFmtId="167" fontId="56" fillId="0" borderId="69" xfId="0" applyNumberFormat="1" applyFont="1" applyBorder="1"/>
    <xf numFmtId="0" fontId="11" fillId="5" borderId="58" xfId="0" applyFont="1" applyFill="1" applyBorder="1" applyAlignment="1">
      <alignment vertical="center"/>
    </xf>
    <xf numFmtId="0" fontId="11" fillId="5" borderId="58" xfId="0" applyFont="1" applyFill="1" applyBorder="1" applyAlignment="1">
      <alignment horizontal="right" vertical="center"/>
    </xf>
    <xf numFmtId="167" fontId="55" fillId="0" borderId="58" xfId="0" applyNumberFormat="1" applyFont="1" applyBorder="1"/>
    <xf numFmtId="0" fontId="57" fillId="5" borderId="0" xfId="0" applyFont="1" applyFill="1" applyAlignment="1">
      <alignment horizontal="center" vertical="center"/>
    </xf>
    <xf numFmtId="0" fontId="34" fillId="6" borderId="71" xfId="0" applyFont="1" applyFill="1" applyBorder="1" applyAlignment="1">
      <alignment horizontal="center"/>
    </xf>
    <xf numFmtId="167" fontId="58" fillId="0" borderId="58" xfId="0" applyNumberFormat="1" applyFont="1" applyBorder="1"/>
    <xf numFmtId="1" fontId="17" fillId="0" borderId="37" xfId="0" applyNumberFormat="1" applyFont="1" applyBorder="1" applyAlignment="1">
      <alignment horizontal="center"/>
    </xf>
    <xf numFmtId="1" fontId="17" fillId="0" borderId="72" xfId="0" applyNumberFormat="1" applyFont="1" applyFill="1" applyBorder="1" applyAlignment="1">
      <alignment horizontal="center" vertical="center" wrapText="1"/>
    </xf>
    <xf numFmtId="0" fontId="34" fillId="6" borderId="73" xfId="0" applyFont="1" applyFill="1" applyBorder="1" applyAlignment="1">
      <alignment horizontal="center"/>
    </xf>
    <xf numFmtId="1" fontId="17" fillId="0" borderId="72" xfId="0" applyNumberFormat="1" applyFont="1" applyBorder="1" applyAlignment="1">
      <alignment horizont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72" xfId="0" applyNumberFormat="1" applyFont="1" applyBorder="1" applyAlignment="1">
      <alignment horizontal="center" vertical="center"/>
    </xf>
    <xf numFmtId="1" fontId="17" fillId="0" borderId="74" xfId="0" applyNumberFormat="1" applyFont="1" applyBorder="1" applyAlignment="1">
      <alignment horizontal="center"/>
    </xf>
    <xf numFmtId="1" fontId="17" fillId="0" borderId="75" xfId="0" applyNumberFormat="1" applyFont="1" applyBorder="1" applyAlignment="1">
      <alignment horizontal="center"/>
    </xf>
    <xf numFmtId="1" fontId="17" fillId="0" borderId="34" xfId="0" applyNumberFormat="1" applyFont="1" applyBorder="1" applyAlignment="1">
      <alignment horizontal="center"/>
    </xf>
    <xf numFmtId="1" fontId="17" fillId="0" borderId="76" xfId="0" applyNumberFormat="1" applyFont="1" applyBorder="1" applyAlignment="1">
      <alignment horizontal="center"/>
    </xf>
    <xf numFmtId="1" fontId="17" fillId="0" borderId="33" xfId="0" applyNumberFormat="1" applyFont="1" applyBorder="1" applyAlignment="1">
      <alignment horizontal="center"/>
    </xf>
    <xf numFmtId="1" fontId="17" fillId="0" borderId="31" xfId="0" applyNumberFormat="1" applyFont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1" fontId="17" fillId="0" borderId="72" xfId="0" applyNumberFormat="1" applyFont="1" applyFill="1" applyBorder="1" applyAlignment="1">
      <alignment horizontal="center"/>
    </xf>
    <xf numFmtId="42" fontId="58" fillId="0" borderId="69" xfId="0" applyNumberFormat="1" applyFont="1" applyBorder="1"/>
    <xf numFmtId="42" fontId="60" fillId="0" borderId="58" xfId="0" applyNumberFormat="1" applyFont="1" applyBorder="1"/>
    <xf numFmtId="0" fontId="25" fillId="7" borderId="1" xfId="0" applyFont="1" applyFill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0" fillId="3" borderId="0" xfId="0" applyFill="1"/>
    <xf numFmtId="0" fontId="0" fillId="7" borderId="0" xfId="0" applyFill="1"/>
    <xf numFmtId="42" fontId="62" fillId="0" borderId="25" xfId="0" applyNumberFormat="1" applyFont="1" applyBorder="1"/>
    <xf numFmtId="42" fontId="62" fillId="0" borderId="82" xfId="0" applyNumberFormat="1" applyFont="1" applyBorder="1"/>
    <xf numFmtId="1" fontId="30" fillId="0" borderId="64" xfId="0" applyNumberFormat="1" applyFont="1" applyBorder="1" applyAlignment="1">
      <alignment horizontal="center"/>
    </xf>
    <xf numFmtId="1" fontId="30" fillId="0" borderId="31" xfId="0" applyNumberFormat="1" applyFont="1" applyBorder="1" applyAlignment="1">
      <alignment horizontal="center"/>
    </xf>
    <xf numFmtId="0" fontId="61" fillId="7" borderId="83" xfId="0" applyFont="1" applyFill="1" applyBorder="1" applyAlignment="1">
      <alignment horizontal="center" vertical="center"/>
    </xf>
    <xf numFmtId="0" fontId="61" fillId="7" borderId="84" xfId="0" applyFont="1" applyFill="1" applyBorder="1" applyAlignment="1">
      <alignment horizontal="center" vertical="center"/>
    </xf>
    <xf numFmtId="0" fontId="61" fillId="7" borderId="85" xfId="0" applyFont="1" applyFill="1" applyBorder="1" applyAlignment="1">
      <alignment horizontal="center" vertical="center"/>
    </xf>
    <xf numFmtId="42" fontId="62" fillId="0" borderId="86" xfId="0" applyNumberFormat="1" applyFont="1" applyBorder="1"/>
    <xf numFmtId="1" fontId="30" fillId="0" borderId="65" xfId="0" applyNumberFormat="1" applyFont="1" applyBorder="1" applyAlignment="1">
      <alignment horizontal="center"/>
    </xf>
    <xf numFmtId="1" fontId="30" fillId="0" borderId="72" xfId="0" applyNumberFormat="1" applyFont="1" applyBorder="1" applyAlignment="1">
      <alignment horizontal="center"/>
    </xf>
    <xf numFmtId="164" fontId="30" fillId="0" borderId="31" xfId="0" applyNumberFormat="1" applyFont="1" applyBorder="1" applyAlignment="1">
      <alignment horizontal="center"/>
    </xf>
    <xf numFmtId="164" fontId="30" fillId="0" borderId="31" xfId="0" applyNumberFormat="1" applyFont="1" applyBorder="1" applyAlignment="1">
      <alignment horizontal="center" vertical="center"/>
    </xf>
    <xf numFmtId="164" fontId="30" fillId="0" borderId="65" xfId="0" applyNumberFormat="1" applyFont="1" applyBorder="1" applyAlignment="1">
      <alignment horizontal="center"/>
    </xf>
    <xf numFmtId="164" fontId="30" fillId="0" borderId="37" xfId="0" applyNumberFormat="1" applyFont="1" applyBorder="1" applyAlignment="1">
      <alignment horizontal="center"/>
    </xf>
    <xf numFmtId="164" fontId="30" fillId="0" borderId="72" xfId="0" applyNumberFormat="1" applyFont="1" applyBorder="1" applyAlignment="1">
      <alignment horizontal="center"/>
    </xf>
    <xf numFmtId="164" fontId="30" fillId="0" borderId="64" xfId="0" applyNumberFormat="1" applyFont="1" applyBorder="1" applyAlignment="1">
      <alignment horizontal="center"/>
    </xf>
    <xf numFmtId="0" fontId="61" fillId="7" borderId="87" xfId="0" applyFont="1" applyFill="1" applyBorder="1" applyAlignment="1">
      <alignment horizontal="center" vertical="center"/>
    </xf>
    <xf numFmtId="42" fontId="62" fillId="0" borderId="88" xfId="0" applyNumberFormat="1" applyFont="1" applyBorder="1"/>
    <xf numFmtId="167" fontId="6" fillId="0" borderId="58" xfId="0" applyNumberFormat="1" applyFont="1" applyBorder="1"/>
    <xf numFmtId="167" fontId="0" fillId="0" borderId="58" xfId="0" applyNumberFormat="1" applyBorder="1"/>
    <xf numFmtId="0" fontId="2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center" vertical="center" wrapText="1"/>
    </xf>
    <xf numFmtId="0" fontId="26" fillId="4" borderId="70" xfId="0" applyFont="1" applyFill="1" applyBorder="1" applyAlignment="1">
      <alignment horizontal="center" vertical="center" wrapText="1"/>
    </xf>
    <xf numFmtId="42" fontId="37" fillId="0" borderId="24" xfId="0" applyNumberFormat="1" applyFont="1" applyBorder="1" applyAlignment="1">
      <alignment horizontal="center" vertical="center"/>
    </xf>
    <xf numFmtId="42" fontId="37" fillId="0" borderId="0" xfId="0" applyNumberFormat="1" applyFont="1" applyBorder="1" applyAlignment="1">
      <alignment horizontal="center" vertical="center"/>
    </xf>
    <xf numFmtId="42" fontId="37" fillId="0" borderId="28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164" fontId="17" fillId="6" borderId="2" xfId="0" applyNumberFormat="1" applyFont="1" applyFill="1" applyBorder="1" applyAlignment="1">
      <alignment horizontal="center" vertical="center"/>
    </xf>
    <xf numFmtId="164" fontId="17" fillId="6" borderId="3" xfId="0" applyNumberFormat="1" applyFont="1" applyFill="1" applyBorder="1" applyAlignment="1">
      <alignment horizontal="center" vertical="center"/>
    </xf>
    <xf numFmtId="164" fontId="17" fillId="6" borderId="4" xfId="0" applyNumberFormat="1" applyFont="1" applyFill="1" applyBorder="1" applyAlignment="1">
      <alignment horizontal="center" vertical="center"/>
    </xf>
    <xf numFmtId="1" fontId="8" fillId="0" borderId="55" xfId="0" applyNumberFormat="1" applyFont="1" applyBorder="1" applyAlignment="1">
      <alignment horizontal="center" vertical="center" wrapText="1"/>
    </xf>
    <xf numFmtId="1" fontId="8" fillId="0" borderId="56" xfId="0" applyNumberFormat="1" applyFont="1" applyBorder="1" applyAlignment="1">
      <alignment horizontal="center" vertical="center" wrapText="1"/>
    </xf>
    <xf numFmtId="1" fontId="8" fillId="0" borderId="80" xfId="0" applyNumberFormat="1" applyFont="1" applyBorder="1" applyAlignment="1">
      <alignment horizontal="center" vertical="center" wrapText="1"/>
    </xf>
    <xf numFmtId="1" fontId="59" fillId="0" borderId="77" xfId="0" applyNumberFormat="1" applyFont="1" applyBorder="1" applyAlignment="1">
      <alignment horizontal="center" vertical="center" wrapText="1"/>
    </xf>
    <xf numFmtId="1" fontId="59" fillId="0" borderId="78" xfId="0" applyNumberFormat="1" applyFont="1" applyBorder="1" applyAlignment="1">
      <alignment horizontal="center" vertical="center" wrapText="1"/>
    </xf>
    <xf numFmtId="1" fontId="59" fillId="0" borderId="79" xfId="0" applyNumberFormat="1" applyFont="1" applyBorder="1" applyAlignment="1">
      <alignment horizontal="center" vertical="center" wrapText="1"/>
    </xf>
    <xf numFmtId="1" fontId="9" fillId="0" borderId="77" xfId="0" applyNumberFormat="1" applyFont="1" applyBorder="1" applyAlignment="1">
      <alignment horizontal="center" vertical="center" wrapText="1"/>
    </xf>
    <xf numFmtId="1" fontId="9" fillId="0" borderId="78" xfId="0" applyNumberFormat="1" applyFont="1" applyBorder="1" applyAlignment="1">
      <alignment horizontal="center" vertical="center" wrapText="1"/>
    </xf>
    <xf numFmtId="1" fontId="9" fillId="0" borderId="79" xfId="0" applyNumberFormat="1" applyFont="1" applyBorder="1" applyAlignment="1">
      <alignment horizontal="center" vertical="center" wrapText="1"/>
    </xf>
    <xf numFmtId="1" fontId="51" fillId="0" borderId="55" xfId="0" applyNumberFormat="1" applyFont="1" applyBorder="1" applyAlignment="1">
      <alignment horizontal="center" vertical="center" wrapText="1"/>
    </xf>
    <xf numFmtId="1" fontId="51" fillId="0" borderId="56" xfId="0" applyNumberFormat="1" applyFont="1" applyBorder="1" applyAlignment="1">
      <alignment horizontal="center" vertical="center" wrapText="1"/>
    </xf>
    <xf numFmtId="1" fontId="51" fillId="0" borderId="80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5" fillId="4" borderId="0" xfId="0" applyFont="1" applyFill="1" applyAlignment="1">
      <alignment horizontal="center" vertical="center" wrapText="1"/>
    </xf>
    <xf numFmtId="0" fontId="11" fillId="5" borderId="58" xfId="0" applyFont="1" applyFill="1" applyBorder="1" applyAlignment="1">
      <alignment horizontal="left" vertical="center"/>
    </xf>
    <xf numFmtId="164" fontId="37" fillId="0" borderId="58" xfId="0" applyNumberFormat="1" applyFont="1" applyBorder="1" applyAlignment="1">
      <alignment horizontal="center"/>
    </xf>
    <xf numFmtId="0" fontId="25" fillId="0" borderId="22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6" fillId="4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2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63" fillId="0" borderId="0" xfId="0" applyFont="1"/>
  </cellXfs>
  <cellStyles count="2">
    <cellStyle name="Euro" xfId="1" xr:uid="{00000000-0005-0000-0000-000000000000}"/>
    <cellStyle name="Normální" xfId="0" builtinId="0"/>
  </cellStyles>
  <dxfs count="0"/>
  <tableStyles count="0" defaultTableStyle="TableStyleMedium2" defaultPivotStyle="PivotStyleLight16"/>
  <colors>
    <mruColors>
      <color rgb="FF333333"/>
      <color rgb="FFCCCCFF"/>
      <color rgb="FFCCECFF"/>
      <color rgb="FFF8F8F8"/>
      <color rgb="FFCC9900"/>
      <color rgb="FF996633"/>
      <color rgb="FFAAA162"/>
      <color rgb="FFFFD5FF"/>
      <color rgb="FFFF99FF"/>
      <color rgb="FFFC92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17585</xdr:colOff>
      <xdr:row>0</xdr:row>
      <xdr:rowOff>0</xdr:rowOff>
    </xdr:from>
    <xdr:to>
      <xdr:col>1</xdr:col>
      <xdr:colOff>3663</xdr:colOff>
      <xdr:row>1</xdr:row>
      <xdr:rowOff>2442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7585" y="0"/>
          <a:ext cx="738553" cy="4278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37998</xdr:colOff>
      <xdr:row>0</xdr:row>
      <xdr:rowOff>17518</xdr:rowOff>
    </xdr:from>
    <xdr:to>
      <xdr:col>0</xdr:col>
      <xdr:colOff>742184</xdr:colOff>
      <xdr:row>1</xdr:row>
      <xdr:rowOff>4515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37998" y="17518"/>
          <a:ext cx="732761" cy="4161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30710</xdr:colOff>
      <xdr:row>0</xdr:row>
      <xdr:rowOff>20006</xdr:rowOff>
    </xdr:from>
    <xdr:to>
      <xdr:col>1</xdr:col>
      <xdr:colOff>20165</xdr:colOff>
      <xdr:row>1</xdr:row>
      <xdr:rowOff>14144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30710" y="20006"/>
          <a:ext cx="734890" cy="424834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12</xdr:row>
      <xdr:rowOff>33879</xdr:rowOff>
    </xdr:from>
    <xdr:to>
      <xdr:col>0</xdr:col>
      <xdr:colOff>679174</xdr:colOff>
      <xdr:row>15</xdr:row>
      <xdr:rowOff>140806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BE69D25-A061-4CD0-88F0-9A735B52E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010"/>
        <a:stretch/>
      </xdr:blipFill>
      <xdr:spPr>
        <a:xfrm>
          <a:off x="66261" y="2667749"/>
          <a:ext cx="612913" cy="678426"/>
        </a:xfrm>
        <a:prstGeom prst="rect">
          <a:avLst/>
        </a:prstGeom>
      </xdr:spPr>
    </xdr:pic>
    <xdr:clientData/>
  </xdr:twoCellAnchor>
  <xdr:twoCellAnchor editAs="oneCell">
    <xdr:from>
      <xdr:col>0</xdr:col>
      <xdr:colOff>83740</xdr:colOff>
      <xdr:row>4</xdr:row>
      <xdr:rowOff>35319</xdr:rowOff>
    </xdr:from>
    <xdr:to>
      <xdr:col>0</xdr:col>
      <xdr:colOff>671955</xdr:colOff>
      <xdr:row>7</xdr:row>
      <xdr:rowOff>157369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0C333F5-5D57-4E23-BF9C-0D779B96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0" y="1186602"/>
          <a:ext cx="588215" cy="660419"/>
        </a:xfrm>
        <a:prstGeom prst="rect">
          <a:avLst/>
        </a:prstGeom>
      </xdr:spPr>
    </xdr:pic>
    <xdr:clientData/>
  </xdr:twoCellAnchor>
  <xdr:twoCellAnchor editAs="oneCell">
    <xdr:from>
      <xdr:col>0</xdr:col>
      <xdr:colOff>57979</xdr:colOff>
      <xdr:row>8</xdr:row>
      <xdr:rowOff>82828</xdr:rowOff>
    </xdr:from>
    <xdr:to>
      <xdr:col>0</xdr:col>
      <xdr:colOff>658868</xdr:colOff>
      <xdr:row>11</xdr:row>
      <xdr:rowOff>157370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4486F602-DB2A-405F-9FE5-CDE1282E9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9" y="1954698"/>
          <a:ext cx="600889" cy="646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131619</xdr:colOff>
      <xdr:row>0</xdr:row>
      <xdr:rowOff>21773</xdr:rowOff>
    </xdr:from>
    <xdr:to>
      <xdr:col>0</xdr:col>
      <xdr:colOff>625645</xdr:colOff>
      <xdr:row>0</xdr:row>
      <xdr:rowOff>340391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91" t="22498" r="48320" b="50470"/>
        <a:stretch/>
      </xdr:blipFill>
      <xdr:spPr>
        <a:xfrm>
          <a:off x="131619" y="21773"/>
          <a:ext cx="494026" cy="31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5"/>
  <dimension ref="A1:J93"/>
  <sheetViews>
    <sheetView topLeftCell="A71" zoomScale="110" zoomScaleNormal="110" zoomScaleSheetLayoutView="130" workbookViewId="0">
      <selection activeCell="B23" sqref="B23"/>
    </sheetView>
  </sheetViews>
  <sheetFormatPr baseColWidth="10" defaultColWidth="8.83203125" defaultRowHeight="15" x14ac:dyDescent="0.2"/>
  <cols>
    <col min="1" max="1" width="11.1640625" style="147" customWidth="1"/>
    <col min="2" max="2" width="63.33203125" style="147" customWidth="1"/>
    <col min="3" max="3" width="14.33203125" style="147" bestFit="1" customWidth="1"/>
    <col min="4" max="4" width="9.1640625" style="6" customWidth="1"/>
    <col min="5" max="5" width="8" style="6" customWidth="1"/>
    <col min="8" max="8" width="9.6640625" customWidth="1"/>
  </cols>
  <sheetData>
    <row r="1" spans="1:8" s="1" customFormat="1" ht="34" customHeight="1" x14ac:dyDescent="0.2">
      <c r="A1" s="5"/>
      <c r="B1" s="257" t="s">
        <v>699</v>
      </c>
      <c r="C1" s="332" t="s">
        <v>520</v>
      </c>
      <c r="D1" s="332"/>
      <c r="E1" s="332"/>
      <c r="F1" s="257" t="s">
        <v>700</v>
      </c>
      <c r="G1" s="257" t="s">
        <v>701</v>
      </c>
      <c r="H1" s="257" t="s">
        <v>702</v>
      </c>
    </row>
    <row r="2" spans="1:8" s="1" customFormat="1" ht="36" customHeight="1" x14ac:dyDescent="0.2">
      <c r="A2" s="19" t="s">
        <v>0</v>
      </c>
      <c r="B2" s="19" t="s">
        <v>1</v>
      </c>
      <c r="C2" s="19" t="s">
        <v>2</v>
      </c>
      <c r="D2" s="18" t="s">
        <v>3</v>
      </c>
      <c r="E2" s="18" t="s">
        <v>4</v>
      </c>
      <c r="F2" s="258">
        <v>0</v>
      </c>
      <c r="G2" s="259"/>
      <c r="H2" s="260"/>
    </row>
    <row r="3" spans="1:8" s="1" customFormat="1" ht="6" customHeight="1" x14ac:dyDescent="0.2">
      <c r="A3" s="129"/>
      <c r="B3" s="5"/>
      <c r="C3" s="129"/>
      <c r="D3" s="4"/>
      <c r="E3" s="4"/>
      <c r="F3" s="4"/>
      <c r="G3" s="4"/>
      <c r="H3" s="4"/>
    </row>
    <row r="4" spans="1:8" s="1" customFormat="1" x14ac:dyDescent="0.2">
      <c r="A4" s="44"/>
      <c r="B4" s="111" t="s">
        <v>5</v>
      </c>
      <c r="C4" s="44"/>
      <c r="D4" s="44"/>
      <c r="E4" s="44"/>
      <c r="F4" s="261" t="s">
        <v>703</v>
      </c>
      <c r="G4" s="44"/>
      <c r="H4" s="44"/>
    </row>
    <row r="5" spans="1:8" s="1" customFormat="1" ht="20" customHeight="1" x14ac:dyDescent="0.2">
      <c r="A5" s="145"/>
      <c r="B5" s="23" t="s">
        <v>445</v>
      </c>
      <c r="C5" s="145"/>
      <c r="D5" s="27"/>
      <c r="E5" s="27"/>
    </row>
    <row r="6" spans="1:8" s="1" customFormat="1" ht="15" customHeight="1" x14ac:dyDescent="0.2">
      <c r="A6" s="127" t="s">
        <v>6</v>
      </c>
      <c r="B6" s="82" t="s">
        <v>448</v>
      </c>
      <c r="C6" s="155" t="s">
        <v>500</v>
      </c>
      <c r="D6" s="83">
        <v>528</v>
      </c>
      <c r="E6" s="229">
        <f t="shared" ref="E6:E59" si="0">D6*1.21</f>
        <v>638.88</v>
      </c>
      <c r="F6" s="266">
        <f>(1-$F$2)*E6</f>
        <v>638.88</v>
      </c>
      <c r="G6" s="262"/>
      <c r="H6" s="263">
        <f>G6*F6</f>
        <v>0</v>
      </c>
    </row>
    <row r="7" spans="1:8" s="1" customFormat="1" ht="15" customHeight="1" x14ac:dyDescent="0.2">
      <c r="A7" s="130" t="s">
        <v>7</v>
      </c>
      <c r="B7" s="65" t="s">
        <v>446</v>
      </c>
      <c r="C7" s="156" t="s">
        <v>500</v>
      </c>
      <c r="D7" s="66">
        <v>528</v>
      </c>
      <c r="E7" s="230">
        <f t="shared" si="0"/>
        <v>638.88</v>
      </c>
      <c r="F7" s="267">
        <f t="shared" ref="F7:F11" si="1">(1-$F$2)*E7</f>
        <v>638.88</v>
      </c>
      <c r="G7" s="264"/>
      <c r="H7" s="265">
        <f t="shared" ref="H7:H11" si="2">G7*F7</f>
        <v>0</v>
      </c>
    </row>
    <row r="8" spans="1:8" s="1" customFormat="1" ht="15" customHeight="1" x14ac:dyDescent="0.2">
      <c r="A8" s="130" t="s">
        <v>8</v>
      </c>
      <c r="B8" s="65" t="s">
        <v>449</v>
      </c>
      <c r="C8" s="156" t="s">
        <v>500</v>
      </c>
      <c r="D8" s="66">
        <v>531</v>
      </c>
      <c r="E8" s="230">
        <f t="shared" si="0"/>
        <v>642.51</v>
      </c>
      <c r="F8" s="267">
        <f t="shared" si="1"/>
        <v>642.51</v>
      </c>
      <c r="G8" s="268"/>
      <c r="H8" s="265">
        <f t="shared" si="2"/>
        <v>0</v>
      </c>
    </row>
    <row r="9" spans="1:8" s="1" customFormat="1" ht="15" customHeight="1" x14ac:dyDescent="0.2">
      <c r="A9" s="130" t="s">
        <v>9</v>
      </c>
      <c r="B9" s="65" t="s">
        <v>447</v>
      </c>
      <c r="C9" s="156" t="s">
        <v>500</v>
      </c>
      <c r="D9" s="66">
        <v>531</v>
      </c>
      <c r="E9" s="230">
        <f t="shared" si="0"/>
        <v>642.51</v>
      </c>
      <c r="F9" s="267">
        <f t="shared" si="1"/>
        <v>642.51</v>
      </c>
      <c r="G9" s="264"/>
      <c r="H9" s="265">
        <f t="shared" si="2"/>
        <v>0</v>
      </c>
    </row>
    <row r="10" spans="1:8" s="1" customFormat="1" ht="15" customHeight="1" x14ac:dyDescent="0.2">
      <c r="A10" s="130" t="s">
        <v>10</v>
      </c>
      <c r="B10" s="65" t="s">
        <v>450</v>
      </c>
      <c r="C10" s="156" t="s">
        <v>500</v>
      </c>
      <c r="D10" s="66">
        <v>528</v>
      </c>
      <c r="E10" s="230">
        <f t="shared" si="0"/>
        <v>638.88</v>
      </c>
      <c r="F10" s="267">
        <f t="shared" si="1"/>
        <v>638.88</v>
      </c>
      <c r="G10" s="264"/>
      <c r="H10" s="265">
        <f t="shared" si="2"/>
        <v>0</v>
      </c>
    </row>
    <row r="11" spans="1:8" s="1" customFormat="1" ht="15" customHeight="1" x14ac:dyDescent="0.2">
      <c r="A11" s="130" t="s">
        <v>11</v>
      </c>
      <c r="B11" s="65" t="s">
        <v>451</v>
      </c>
      <c r="C11" s="156" t="s">
        <v>500</v>
      </c>
      <c r="D11" s="66">
        <v>528</v>
      </c>
      <c r="E11" s="230">
        <f t="shared" si="0"/>
        <v>638.88</v>
      </c>
      <c r="F11" s="267">
        <f t="shared" si="1"/>
        <v>638.88</v>
      </c>
      <c r="G11" s="268"/>
      <c r="H11" s="265">
        <f t="shared" si="2"/>
        <v>0</v>
      </c>
    </row>
    <row r="12" spans="1:8" s="1" customFormat="1" ht="15" customHeight="1" x14ac:dyDescent="0.2">
      <c r="A12" s="130" t="s">
        <v>12</v>
      </c>
      <c r="B12" s="65" t="s">
        <v>452</v>
      </c>
      <c r="C12" s="156" t="s">
        <v>500</v>
      </c>
      <c r="D12" s="66">
        <v>535</v>
      </c>
      <c r="E12" s="230">
        <f t="shared" si="0"/>
        <v>647.35</v>
      </c>
      <c r="F12" s="267">
        <f t="shared" ref="F12:F18" si="3">(1-$F$2)*E12</f>
        <v>647.35</v>
      </c>
      <c r="G12" s="268"/>
      <c r="H12" s="265">
        <f t="shared" ref="H12:H18" si="4">G12*F12</f>
        <v>0</v>
      </c>
    </row>
    <row r="13" spans="1:8" s="1" customFormat="1" ht="15" customHeight="1" x14ac:dyDescent="0.2">
      <c r="A13" s="130" t="s">
        <v>13</v>
      </c>
      <c r="B13" s="65" t="s">
        <v>453</v>
      </c>
      <c r="C13" s="156" t="s">
        <v>500</v>
      </c>
      <c r="D13" s="66">
        <v>535</v>
      </c>
      <c r="E13" s="230">
        <f t="shared" si="0"/>
        <v>647.35</v>
      </c>
      <c r="F13" s="267">
        <f t="shared" si="3"/>
        <v>647.35</v>
      </c>
      <c r="G13" s="268"/>
      <c r="H13" s="265">
        <f t="shared" si="4"/>
        <v>0</v>
      </c>
    </row>
    <row r="14" spans="1:8" s="1" customFormat="1" x14ac:dyDescent="0.2">
      <c r="A14" s="130" t="s">
        <v>14</v>
      </c>
      <c r="B14" s="65" t="s">
        <v>455</v>
      </c>
      <c r="C14" s="156" t="s">
        <v>15</v>
      </c>
      <c r="D14" s="66">
        <v>590</v>
      </c>
      <c r="E14" s="230">
        <f t="shared" si="0"/>
        <v>713.9</v>
      </c>
      <c r="F14" s="267">
        <f t="shared" si="3"/>
        <v>713.9</v>
      </c>
      <c r="G14" s="268"/>
      <c r="H14" s="265">
        <f t="shared" si="4"/>
        <v>0</v>
      </c>
    </row>
    <row r="15" spans="1:8" s="1" customFormat="1" x14ac:dyDescent="0.2">
      <c r="A15" s="130" t="s">
        <v>16</v>
      </c>
      <c r="B15" s="65" t="s">
        <v>456</v>
      </c>
      <c r="C15" s="156" t="s">
        <v>15</v>
      </c>
      <c r="D15" s="66">
        <v>400</v>
      </c>
      <c r="E15" s="230">
        <f t="shared" si="0"/>
        <v>484</v>
      </c>
      <c r="F15" s="267">
        <f t="shared" si="3"/>
        <v>484</v>
      </c>
      <c r="G15" s="268"/>
      <c r="H15" s="265">
        <f t="shared" si="4"/>
        <v>0</v>
      </c>
    </row>
    <row r="16" spans="1:8" s="1" customFormat="1" x14ac:dyDescent="0.2">
      <c r="A16" s="130" t="s">
        <v>17</v>
      </c>
      <c r="B16" s="65" t="s">
        <v>454</v>
      </c>
      <c r="C16" s="156" t="s">
        <v>503</v>
      </c>
      <c r="D16" s="66">
        <v>546</v>
      </c>
      <c r="E16" s="230">
        <f>D16*1.21</f>
        <v>660.66</v>
      </c>
      <c r="F16" s="267">
        <f t="shared" si="3"/>
        <v>660.66</v>
      </c>
      <c r="G16" s="268"/>
      <c r="H16" s="265">
        <f t="shared" si="4"/>
        <v>0</v>
      </c>
    </row>
    <row r="17" spans="1:8" s="1" customFormat="1" x14ac:dyDescent="0.2">
      <c r="A17" s="130" t="s">
        <v>18</v>
      </c>
      <c r="B17" s="65" t="s">
        <v>19</v>
      </c>
      <c r="C17" s="156" t="s">
        <v>15</v>
      </c>
      <c r="D17" s="66">
        <v>648</v>
      </c>
      <c r="E17" s="230">
        <f t="shared" si="0"/>
        <v>784.07999999999993</v>
      </c>
      <c r="F17" s="267">
        <f t="shared" si="3"/>
        <v>784.07999999999993</v>
      </c>
      <c r="G17" s="268"/>
      <c r="H17" s="265">
        <f t="shared" si="4"/>
        <v>0</v>
      </c>
    </row>
    <row r="18" spans="1:8" s="1" customFormat="1" x14ac:dyDescent="0.2">
      <c r="A18" s="128" t="s">
        <v>20</v>
      </c>
      <c r="B18" s="84" t="s">
        <v>457</v>
      </c>
      <c r="C18" s="157" t="s">
        <v>21</v>
      </c>
      <c r="D18" s="85">
        <v>473</v>
      </c>
      <c r="E18" s="231">
        <f t="shared" si="0"/>
        <v>572.32999999999993</v>
      </c>
      <c r="F18" s="269">
        <f t="shared" si="3"/>
        <v>572.32999999999993</v>
      </c>
      <c r="G18" s="270"/>
      <c r="H18" s="271">
        <f t="shared" si="4"/>
        <v>0</v>
      </c>
    </row>
    <row r="19" spans="1:8" ht="20" customHeight="1" x14ac:dyDescent="0.2">
      <c r="A19" s="22"/>
      <c r="B19" s="23" t="s">
        <v>436</v>
      </c>
      <c r="C19" s="24"/>
      <c r="D19" s="25"/>
      <c r="E19" s="26"/>
    </row>
    <row r="20" spans="1:8" x14ac:dyDescent="0.2">
      <c r="A20" s="127" t="s">
        <v>22</v>
      </c>
      <c r="B20" s="148" t="s">
        <v>458</v>
      </c>
      <c r="C20" s="155" t="s">
        <v>507</v>
      </c>
      <c r="D20" s="76">
        <v>692</v>
      </c>
      <c r="E20" s="272">
        <f t="shared" si="0"/>
        <v>837.31999999999994</v>
      </c>
      <c r="F20" s="275">
        <f>(1-$F$2)*E20</f>
        <v>837.31999999999994</v>
      </c>
      <c r="G20" s="262"/>
      <c r="H20" s="263">
        <f>G20*F20</f>
        <v>0</v>
      </c>
    </row>
    <row r="21" spans="1:8" x14ac:dyDescent="0.2">
      <c r="A21" s="130" t="s">
        <v>23</v>
      </c>
      <c r="B21" s="149" t="s">
        <v>459</v>
      </c>
      <c r="C21" s="156" t="s">
        <v>507</v>
      </c>
      <c r="D21" s="62">
        <v>473</v>
      </c>
      <c r="E21" s="273">
        <f t="shared" si="0"/>
        <v>572.32999999999993</v>
      </c>
      <c r="F21" s="277">
        <f t="shared" ref="F21:F23" si="5">(1-$F$2)*E21</f>
        <v>572.32999999999993</v>
      </c>
      <c r="G21" s="268"/>
      <c r="H21" s="265">
        <f t="shared" ref="H21:H23" si="6">G21*F21</f>
        <v>0</v>
      </c>
    </row>
    <row r="22" spans="1:8" x14ac:dyDescent="0.2">
      <c r="A22" s="130" t="s">
        <v>24</v>
      </c>
      <c r="B22" s="150" t="s">
        <v>460</v>
      </c>
      <c r="C22" s="156" t="s">
        <v>507</v>
      </c>
      <c r="D22" s="62">
        <v>655</v>
      </c>
      <c r="E22" s="273">
        <f t="shared" si="0"/>
        <v>792.55</v>
      </c>
      <c r="F22" s="277">
        <f t="shared" si="5"/>
        <v>792.55</v>
      </c>
      <c r="G22" s="268"/>
      <c r="H22" s="265">
        <f t="shared" si="6"/>
        <v>0</v>
      </c>
    </row>
    <row r="23" spans="1:8" x14ac:dyDescent="0.2">
      <c r="A23" s="128" t="s">
        <v>25</v>
      </c>
      <c r="B23" s="123" t="s">
        <v>461</v>
      </c>
      <c r="C23" s="157" t="s">
        <v>507</v>
      </c>
      <c r="D23" s="79">
        <v>400</v>
      </c>
      <c r="E23" s="274">
        <f t="shared" si="0"/>
        <v>484</v>
      </c>
      <c r="F23" s="278">
        <f t="shared" si="5"/>
        <v>484</v>
      </c>
      <c r="G23" s="270"/>
      <c r="H23" s="271">
        <f t="shared" si="6"/>
        <v>0</v>
      </c>
    </row>
    <row r="24" spans="1:8" ht="20" customHeight="1" x14ac:dyDescent="0.2">
      <c r="A24" s="22"/>
      <c r="B24" s="23" t="s">
        <v>435</v>
      </c>
      <c r="C24" s="24"/>
      <c r="D24" s="25"/>
      <c r="E24" s="26"/>
    </row>
    <row r="25" spans="1:8" x14ac:dyDescent="0.2">
      <c r="A25" s="127" t="s">
        <v>26</v>
      </c>
      <c r="B25" s="82" t="s">
        <v>27</v>
      </c>
      <c r="C25" s="155" t="s">
        <v>28</v>
      </c>
      <c r="D25" s="76">
        <v>794</v>
      </c>
      <c r="E25" s="77">
        <f t="shared" si="0"/>
        <v>960.74</v>
      </c>
      <c r="F25" s="266">
        <f>(1-$F$2)*E25</f>
        <v>960.74</v>
      </c>
      <c r="G25" s="262"/>
      <c r="H25" s="263">
        <f>G25*F25</f>
        <v>0</v>
      </c>
    </row>
    <row r="26" spans="1:8" x14ac:dyDescent="0.2">
      <c r="A26" s="130" t="s">
        <v>29</v>
      </c>
      <c r="B26" s="65" t="s">
        <v>30</v>
      </c>
      <c r="C26" s="156" t="s">
        <v>15</v>
      </c>
      <c r="D26" s="62">
        <v>713</v>
      </c>
      <c r="E26" s="78">
        <f t="shared" si="0"/>
        <v>862.73</v>
      </c>
      <c r="F26" s="267">
        <f t="shared" ref="F26:F27" si="7">(1-$F$2)*E26</f>
        <v>862.73</v>
      </c>
      <c r="G26" s="268"/>
      <c r="H26" s="265">
        <f t="shared" ref="H26:H27" si="8">G26*F26</f>
        <v>0</v>
      </c>
    </row>
    <row r="27" spans="1:8" x14ac:dyDescent="0.2">
      <c r="A27" s="128" t="s">
        <v>31</v>
      </c>
      <c r="B27" s="84" t="s">
        <v>32</v>
      </c>
      <c r="C27" s="157" t="s">
        <v>15</v>
      </c>
      <c r="D27" s="79">
        <v>575</v>
      </c>
      <c r="E27" s="80">
        <f t="shared" si="0"/>
        <v>695.75</v>
      </c>
      <c r="F27" s="267">
        <f t="shared" si="7"/>
        <v>695.75</v>
      </c>
      <c r="G27" s="268"/>
      <c r="H27" s="265">
        <f t="shared" si="8"/>
        <v>0</v>
      </c>
    </row>
    <row r="28" spans="1:8" ht="20" customHeight="1" x14ac:dyDescent="0.2">
      <c r="A28" s="22"/>
      <c r="B28" s="23" t="s">
        <v>579</v>
      </c>
      <c r="C28" s="24"/>
      <c r="D28" s="25"/>
      <c r="E28" s="26"/>
    </row>
    <row r="29" spans="1:8" ht="14.5" customHeight="1" x14ac:dyDescent="0.2">
      <c r="A29" s="127" t="s">
        <v>33</v>
      </c>
      <c r="B29" s="82" t="s">
        <v>462</v>
      </c>
      <c r="C29" s="155" t="s">
        <v>28</v>
      </c>
      <c r="D29" s="76">
        <v>866</v>
      </c>
      <c r="E29" s="272">
        <f t="shared" si="0"/>
        <v>1047.8599999999999</v>
      </c>
      <c r="F29" s="275">
        <f>(1-$F$2)*E29</f>
        <v>1047.8599999999999</v>
      </c>
      <c r="G29" s="262"/>
      <c r="H29" s="263">
        <f>G29*F29</f>
        <v>0</v>
      </c>
    </row>
    <row r="30" spans="1:8" x14ac:dyDescent="0.2">
      <c r="A30" s="130" t="s">
        <v>34</v>
      </c>
      <c r="B30" s="65" t="s">
        <v>35</v>
      </c>
      <c r="C30" s="156" t="s">
        <v>15</v>
      </c>
      <c r="D30" s="62">
        <v>735</v>
      </c>
      <c r="E30" s="273">
        <f t="shared" si="0"/>
        <v>889.35</v>
      </c>
      <c r="F30" s="277">
        <f t="shared" ref="F30:F31" si="9">(1-$F$2)*E30</f>
        <v>889.35</v>
      </c>
      <c r="G30" s="268"/>
      <c r="H30" s="265">
        <f t="shared" ref="H30:H31" si="10">G30*F30</f>
        <v>0</v>
      </c>
    </row>
    <row r="31" spans="1:8" x14ac:dyDescent="0.2">
      <c r="A31" s="128" t="s">
        <v>36</v>
      </c>
      <c r="B31" s="84" t="s">
        <v>463</v>
      </c>
      <c r="C31" s="157" t="s">
        <v>15</v>
      </c>
      <c r="D31" s="79">
        <v>604</v>
      </c>
      <c r="E31" s="274">
        <f t="shared" si="0"/>
        <v>730.84</v>
      </c>
      <c r="F31" s="278">
        <f t="shared" si="9"/>
        <v>730.84</v>
      </c>
      <c r="G31" s="270"/>
      <c r="H31" s="271">
        <f t="shared" si="10"/>
        <v>0</v>
      </c>
    </row>
    <row r="32" spans="1:8" ht="20" customHeight="1" x14ac:dyDescent="0.2">
      <c r="A32" s="22"/>
      <c r="B32" s="23" t="s">
        <v>437</v>
      </c>
      <c r="C32" s="24"/>
      <c r="D32" s="25"/>
      <c r="E32" s="26"/>
    </row>
    <row r="33" spans="1:8" ht="14.5" customHeight="1" x14ac:dyDescent="0.2">
      <c r="A33" s="127" t="s">
        <v>37</v>
      </c>
      <c r="B33" s="82" t="s">
        <v>38</v>
      </c>
      <c r="C33" s="155" t="s">
        <v>28</v>
      </c>
      <c r="D33" s="76">
        <v>866</v>
      </c>
      <c r="E33" s="272">
        <f t="shared" si="0"/>
        <v>1047.8599999999999</v>
      </c>
      <c r="F33" s="275">
        <f>(1-$F$2)*E33</f>
        <v>1047.8599999999999</v>
      </c>
      <c r="G33" s="262"/>
      <c r="H33" s="263">
        <f>G33*F33</f>
        <v>0</v>
      </c>
    </row>
    <row r="34" spans="1:8" x14ac:dyDescent="0.2">
      <c r="A34" s="130" t="s">
        <v>39</v>
      </c>
      <c r="B34" s="65" t="s">
        <v>40</v>
      </c>
      <c r="C34" s="156" t="s">
        <v>15</v>
      </c>
      <c r="D34" s="62">
        <v>779</v>
      </c>
      <c r="E34" s="273">
        <f t="shared" si="0"/>
        <v>942.58999999999992</v>
      </c>
      <c r="F34" s="277">
        <f t="shared" ref="F34:F35" si="11">(1-$F$2)*E34</f>
        <v>942.58999999999992</v>
      </c>
      <c r="G34" s="268"/>
      <c r="H34" s="265">
        <f t="shared" ref="H34:H35" si="12">G34*F34</f>
        <v>0</v>
      </c>
    </row>
    <row r="35" spans="1:8" x14ac:dyDescent="0.2">
      <c r="A35" s="128" t="s">
        <v>41</v>
      </c>
      <c r="B35" s="84" t="s">
        <v>464</v>
      </c>
      <c r="C35" s="157" t="s">
        <v>15</v>
      </c>
      <c r="D35" s="79">
        <v>575</v>
      </c>
      <c r="E35" s="274">
        <f t="shared" si="0"/>
        <v>695.75</v>
      </c>
      <c r="F35" s="278">
        <f t="shared" si="11"/>
        <v>695.75</v>
      </c>
      <c r="G35" s="270"/>
      <c r="H35" s="271">
        <f t="shared" si="12"/>
        <v>0</v>
      </c>
    </row>
    <row r="36" spans="1:8" ht="20" customHeight="1" x14ac:dyDescent="0.2">
      <c r="A36" s="22"/>
      <c r="B36" s="23" t="s">
        <v>438</v>
      </c>
      <c r="C36" s="24"/>
      <c r="D36" s="25"/>
      <c r="E36" s="26"/>
    </row>
    <row r="37" spans="1:8" ht="14.5" customHeight="1" x14ac:dyDescent="0.2">
      <c r="A37" s="127" t="s">
        <v>43</v>
      </c>
      <c r="B37" s="82" t="s">
        <v>44</v>
      </c>
      <c r="C37" s="155" t="s">
        <v>28</v>
      </c>
      <c r="D37" s="76">
        <v>917</v>
      </c>
      <c r="E37" s="272">
        <f t="shared" si="0"/>
        <v>1109.57</v>
      </c>
      <c r="F37" s="275">
        <f>(1-$F$2)*E37</f>
        <v>1109.57</v>
      </c>
      <c r="G37" s="262"/>
      <c r="H37" s="263">
        <f>G37*F37</f>
        <v>0</v>
      </c>
    </row>
    <row r="38" spans="1:8" x14ac:dyDescent="0.2">
      <c r="A38" s="130" t="s">
        <v>45</v>
      </c>
      <c r="B38" s="65" t="s">
        <v>46</v>
      </c>
      <c r="C38" s="156" t="s">
        <v>15</v>
      </c>
      <c r="D38" s="62">
        <v>808</v>
      </c>
      <c r="E38" s="273">
        <f t="shared" si="0"/>
        <v>977.68</v>
      </c>
      <c r="F38" s="277">
        <f t="shared" ref="F38:F39" si="13">(1-$F$2)*E38</f>
        <v>977.68</v>
      </c>
      <c r="G38" s="268"/>
      <c r="H38" s="265">
        <f t="shared" ref="H38:H39" si="14">G38*F38</f>
        <v>0</v>
      </c>
    </row>
    <row r="39" spans="1:8" x14ac:dyDescent="0.2">
      <c r="A39" s="128" t="s">
        <v>47</v>
      </c>
      <c r="B39" s="84" t="s">
        <v>48</v>
      </c>
      <c r="C39" s="157" t="s">
        <v>15</v>
      </c>
      <c r="D39" s="79">
        <v>604</v>
      </c>
      <c r="E39" s="274">
        <f t="shared" si="0"/>
        <v>730.84</v>
      </c>
      <c r="F39" s="278">
        <f t="shared" si="13"/>
        <v>730.84</v>
      </c>
      <c r="G39" s="270"/>
      <c r="H39" s="271">
        <f t="shared" si="14"/>
        <v>0</v>
      </c>
    </row>
    <row r="40" spans="1:8" ht="20" customHeight="1" x14ac:dyDescent="0.2">
      <c r="A40" s="22"/>
      <c r="B40" s="23" t="s">
        <v>439</v>
      </c>
      <c r="C40" s="24"/>
      <c r="D40" s="25"/>
      <c r="E40" s="26"/>
    </row>
    <row r="41" spans="1:8" ht="14.5" customHeight="1" x14ac:dyDescent="0.2">
      <c r="A41" s="127" t="s">
        <v>49</v>
      </c>
      <c r="B41" s="82" t="s">
        <v>50</v>
      </c>
      <c r="C41" s="155" t="s">
        <v>504</v>
      </c>
      <c r="D41" s="76">
        <v>692</v>
      </c>
      <c r="E41" s="272">
        <f t="shared" si="0"/>
        <v>837.31999999999994</v>
      </c>
      <c r="F41" s="275">
        <f>(1-$F$2)*E41</f>
        <v>837.31999999999994</v>
      </c>
      <c r="G41" s="262"/>
      <c r="H41" s="263">
        <f>G41*F41</f>
        <v>0</v>
      </c>
    </row>
    <row r="42" spans="1:8" x14ac:dyDescent="0.2">
      <c r="A42" s="130" t="s">
        <v>51</v>
      </c>
      <c r="B42" s="65" t="s">
        <v>52</v>
      </c>
      <c r="C42" s="156" t="s">
        <v>505</v>
      </c>
      <c r="D42" s="62">
        <v>692</v>
      </c>
      <c r="E42" s="273">
        <f t="shared" si="0"/>
        <v>837.31999999999994</v>
      </c>
      <c r="F42" s="277">
        <f t="shared" ref="F42:F46" si="15">(1-$F$2)*E42</f>
        <v>837.31999999999994</v>
      </c>
      <c r="G42" s="268"/>
      <c r="H42" s="265">
        <f t="shared" ref="H42:H46" si="16">G42*F42</f>
        <v>0</v>
      </c>
    </row>
    <row r="43" spans="1:8" x14ac:dyDescent="0.2">
      <c r="A43" s="130" t="s">
        <v>53</v>
      </c>
      <c r="B43" s="65" t="s">
        <v>54</v>
      </c>
      <c r="C43" s="156" t="s">
        <v>15</v>
      </c>
      <c r="D43" s="62">
        <v>692</v>
      </c>
      <c r="E43" s="273">
        <f t="shared" si="0"/>
        <v>837.31999999999994</v>
      </c>
      <c r="F43" s="277">
        <f t="shared" si="15"/>
        <v>837.31999999999994</v>
      </c>
      <c r="G43" s="268"/>
      <c r="H43" s="265">
        <f t="shared" si="16"/>
        <v>0</v>
      </c>
    </row>
    <row r="44" spans="1:8" x14ac:dyDescent="0.2">
      <c r="A44" s="130" t="s">
        <v>55</v>
      </c>
      <c r="B44" s="65" t="s">
        <v>56</v>
      </c>
      <c r="C44" s="156" t="s">
        <v>508</v>
      </c>
      <c r="D44" s="62">
        <v>583</v>
      </c>
      <c r="E44" s="273">
        <f t="shared" si="0"/>
        <v>705.43</v>
      </c>
      <c r="F44" s="277">
        <f t="shared" si="15"/>
        <v>705.43</v>
      </c>
      <c r="G44" s="268"/>
      <c r="H44" s="265">
        <f t="shared" si="16"/>
        <v>0</v>
      </c>
    </row>
    <row r="45" spans="1:8" x14ac:dyDescent="0.2">
      <c r="A45" s="130" t="s">
        <v>57</v>
      </c>
      <c r="B45" s="65" t="s">
        <v>58</v>
      </c>
      <c r="C45" s="156" t="s">
        <v>15</v>
      </c>
      <c r="D45" s="62">
        <v>801</v>
      </c>
      <c r="E45" s="273">
        <f t="shared" si="0"/>
        <v>969.20999999999992</v>
      </c>
      <c r="F45" s="277">
        <f t="shared" si="15"/>
        <v>969.20999999999992</v>
      </c>
      <c r="G45" s="268"/>
      <c r="H45" s="265">
        <f t="shared" si="16"/>
        <v>0</v>
      </c>
    </row>
    <row r="46" spans="1:8" x14ac:dyDescent="0.2">
      <c r="A46" s="128" t="s">
        <v>59</v>
      </c>
      <c r="B46" s="84" t="s">
        <v>60</v>
      </c>
      <c r="C46" s="157" t="s">
        <v>15</v>
      </c>
      <c r="D46" s="79">
        <v>655</v>
      </c>
      <c r="E46" s="274">
        <f t="shared" si="0"/>
        <v>792.55</v>
      </c>
      <c r="F46" s="278">
        <f t="shared" si="15"/>
        <v>792.55</v>
      </c>
      <c r="G46" s="270"/>
      <c r="H46" s="271">
        <f t="shared" si="16"/>
        <v>0</v>
      </c>
    </row>
    <row r="47" spans="1:8" ht="20" customHeight="1" x14ac:dyDescent="0.2">
      <c r="A47" s="22"/>
      <c r="B47" s="23" t="s">
        <v>440</v>
      </c>
      <c r="C47" s="24"/>
      <c r="D47" s="25"/>
      <c r="E47" s="26"/>
    </row>
    <row r="48" spans="1:8" ht="15" customHeight="1" x14ac:dyDescent="0.2">
      <c r="A48" s="131" t="s">
        <v>61</v>
      </c>
      <c r="B48" s="151" t="s">
        <v>348</v>
      </c>
      <c r="C48" s="155" t="s">
        <v>28</v>
      </c>
      <c r="D48" s="76">
        <v>1420</v>
      </c>
      <c r="E48" s="272">
        <f t="shared" si="0"/>
        <v>1718.2</v>
      </c>
      <c r="F48" s="275">
        <f t="shared" ref="F48:F50" si="17">(1-$F$2)*E48</f>
        <v>1718.2</v>
      </c>
      <c r="G48" s="276"/>
      <c r="H48" s="263">
        <f t="shared" ref="H48:H50" si="18">G48*F48</f>
        <v>0</v>
      </c>
    </row>
    <row r="49" spans="1:8" ht="15" customHeight="1" x14ac:dyDescent="0.2">
      <c r="A49" s="132" t="s">
        <v>62</v>
      </c>
      <c r="B49" s="152" t="s">
        <v>349</v>
      </c>
      <c r="C49" s="156" t="s">
        <v>15</v>
      </c>
      <c r="D49" s="62">
        <v>1014</v>
      </c>
      <c r="E49" s="273">
        <f t="shared" si="0"/>
        <v>1226.94</v>
      </c>
      <c r="F49" s="277">
        <f t="shared" si="17"/>
        <v>1226.94</v>
      </c>
      <c r="G49" s="268"/>
      <c r="H49" s="265">
        <f t="shared" si="18"/>
        <v>0</v>
      </c>
    </row>
    <row r="50" spans="1:8" ht="15" customHeight="1" x14ac:dyDescent="0.2">
      <c r="A50" s="133" t="s">
        <v>63</v>
      </c>
      <c r="B50" s="153" t="s">
        <v>350</v>
      </c>
      <c r="C50" s="157" t="s">
        <v>502</v>
      </c>
      <c r="D50" s="79">
        <v>1758</v>
      </c>
      <c r="E50" s="274">
        <f t="shared" si="0"/>
        <v>2127.1799999999998</v>
      </c>
      <c r="F50" s="278">
        <f t="shared" si="17"/>
        <v>2127.1799999999998</v>
      </c>
      <c r="G50" s="270"/>
      <c r="H50" s="271">
        <f t="shared" si="18"/>
        <v>0</v>
      </c>
    </row>
    <row r="51" spans="1:8" ht="28.5" customHeight="1" x14ac:dyDescent="0.2">
      <c r="A51" s="22"/>
      <c r="B51" s="256" t="s">
        <v>441</v>
      </c>
      <c r="C51" s="24"/>
      <c r="D51" s="25"/>
      <c r="E51" s="26"/>
    </row>
    <row r="52" spans="1:8" ht="15" customHeight="1" x14ac:dyDescent="0.2">
      <c r="A52" s="232" t="s">
        <v>64</v>
      </c>
      <c r="B52" s="233" t="s">
        <v>465</v>
      </c>
      <c r="C52" s="208" t="s">
        <v>506</v>
      </c>
      <c r="D52" s="209">
        <v>801</v>
      </c>
      <c r="E52" s="234">
        <f t="shared" si="0"/>
        <v>969.20999999999992</v>
      </c>
      <c r="F52" s="275">
        <f t="shared" ref="F52:F60" si="19">(1-$F$2)*E52</f>
        <v>969.20999999999992</v>
      </c>
      <c r="G52" s="276"/>
      <c r="H52" s="263">
        <f t="shared" ref="H52:H60" si="20">G52*F52</f>
        <v>0</v>
      </c>
    </row>
    <row r="53" spans="1:8" ht="15" customHeight="1" x14ac:dyDescent="0.2">
      <c r="A53" s="235" t="s">
        <v>65</v>
      </c>
      <c r="B53" s="206" t="s">
        <v>466</v>
      </c>
      <c r="C53" s="206" t="s">
        <v>506</v>
      </c>
      <c r="D53" s="177">
        <v>801</v>
      </c>
      <c r="E53" s="236">
        <f t="shared" si="0"/>
        <v>969.20999999999992</v>
      </c>
      <c r="F53" s="277">
        <f t="shared" si="19"/>
        <v>969.20999999999992</v>
      </c>
      <c r="G53" s="268"/>
      <c r="H53" s="265">
        <f t="shared" si="20"/>
        <v>0</v>
      </c>
    </row>
    <row r="54" spans="1:8" x14ac:dyDescent="0.2">
      <c r="A54" s="235" t="s">
        <v>66</v>
      </c>
      <c r="B54" s="206" t="s">
        <v>467</v>
      </c>
      <c r="C54" s="206" t="s">
        <v>508</v>
      </c>
      <c r="D54" s="177">
        <v>1674</v>
      </c>
      <c r="E54" s="236">
        <f t="shared" si="0"/>
        <v>2025.54</v>
      </c>
      <c r="F54" s="277">
        <f t="shared" si="19"/>
        <v>2025.54</v>
      </c>
      <c r="G54" s="268"/>
      <c r="H54" s="265">
        <f t="shared" si="20"/>
        <v>0</v>
      </c>
    </row>
    <row r="55" spans="1:8" ht="14.5" customHeight="1" x14ac:dyDescent="0.2">
      <c r="A55" s="235" t="s">
        <v>67</v>
      </c>
      <c r="B55" s="218" t="s">
        <v>468</v>
      </c>
      <c r="C55" s="206" t="s">
        <v>68</v>
      </c>
      <c r="D55" s="177">
        <v>1674</v>
      </c>
      <c r="E55" s="236">
        <f t="shared" si="0"/>
        <v>2025.54</v>
      </c>
      <c r="F55" s="277">
        <f t="shared" si="19"/>
        <v>2025.54</v>
      </c>
      <c r="G55" s="268"/>
      <c r="H55" s="265">
        <f t="shared" si="20"/>
        <v>0</v>
      </c>
    </row>
    <row r="56" spans="1:8" ht="14.5" customHeight="1" x14ac:dyDescent="0.2">
      <c r="A56" s="235" t="s">
        <v>69</v>
      </c>
      <c r="B56" s="206" t="s">
        <v>469</v>
      </c>
      <c r="C56" s="206" t="s">
        <v>68</v>
      </c>
      <c r="D56" s="177">
        <v>1674</v>
      </c>
      <c r="E56" s="236">
        <f t="shared" si="0"/>
        <v>2025.54</v>
      </c>
      <c r="F56" s="277">
        <f t="shared" si="19"/>
        <v>2025.54</v>
      </c>
      <c r="G56" s="268"/>
      <c r="H56" s="265">
        <f t="shared" si="20"/>
        <v>0</v>
      </c>
    </row>
    <row r="57" spans="1:8" x14ac:dyDescent="0.2">
      <c r="A57" s="235" t="s">
        <v>70</v>
      </c>
      <c r="B57" s="206" t="s">
        <v>470</v>
      </c>
      <c r="C57" s="206" t="s">
        <v>508</v>
      </c>
      <c r="D57" s="177">
        <v>1674</v>
      </c>
      <c r="E57" s="236">
        <f t="shared" si="0"/>
        <v>2025.54</v>
      </c>
      <c r="F57" s="277">
        <f t="shared" si="19"/>
        <v>2025.54</v>
      </c>
      <c r="G57" s="268"/>
      <c r="H57" s="265">
        <f t="shared" si="20"/>
        <v>0</v>
      </c>
    </row>
    <row r="58" spans="1:8" x14ac:dyDescent="0.2">
      <c r="A58" s="235" t="s">
        <v>71</v>
      </c>
      <c r="B58" s="206" t="s">
        <v>72</v>
      </c>
      <c r="C58" s="206" t="s">
        <v>15</v>
      </c>
      <c r="D58" s="177">
        <v>743</v>
      </c>
      <c r="E58" s="236">
        <f t="shared" si="0"/>
        <v>899.03</v>
      </c>
      <c r="F58" s="277">
        <f t="shared" si="19"/>
        <v>899.03</v>
      </c>
      <c r="G58" s="268"/>
      <c r="H58" s="265">
        <f t="shared" si="20"/>
        <v>0</v>
      </c>
    </row>
    <row r="59" spans="1:8" x14ac:dyDescent="0.2">
      <c r="A59" s="235" t="s">
        <v>73</v>
      </c>
      <c r="B59" s="206" t="s">
        <v>74</v>
      </c>
      <c r="C59" s="206" t="s">
        <v>15</v>
      </c>
      <c r="D59" s="177">
        <v>1077</v>
      </c>
      <c r="E59" s="236">
        <f t="shared" si="0"/>
        <v>1303.17</v>
      </c>
      <c r="F59" s="277">
        <f t="shared" si="19"/>
        <v>1303.17</v>
      </c>
      <c r="G59" s="268"/>
      <c r="H59" s="265">
        <f t="shared" si="20"/>
        <v>0</v>
      </c>
    </row>
    <row r="60" spans="1:8" x14ac:dyDescent="0.2">
      <c r="A60" s="237" t="s">
        <v>75</v>
      </c>
      <c r="B60" s="210" t="s">
        <v>471</v>
      </c>
      <c r="C60" s="210" t="s">
        <v>15</v>
      </c>
      <c r="D60" s="188">
        <v>735</v>
      </c>
      <c r="E60" s="238">
        <f t="shared" ref="E60:E91" si="21">D60*1.21</f>
        <v>889.35</v>
      </c>
      <c r="F60" s="278">
        <f t="shared" si="19"/>
        <v>889.35</v>
      </c>
      <c r="G60" s="270"/>
      <c r="H60" s="271">
        <f t="shared" si="20"/>
        <v>0</v>
      </c>
    </row>
    <row r="61" spans="1:8" ht="20" customHeight="1" x14ac:dyDescent="0.2">
      <c r="A61" s="22"/>
      <c r="B61" s="23" t="s">
        <v>442</v>
      </c>
      <c r="C61" s="24"/>
      <c r="D61" s="25"/>
      <c r="E61" s="26"/>
      <c r="F61" s="2"/>
    </row>
    <row r="62" spans="1:8" ht="14.5" customHeight="1" x14ac:dyDescent="0.2">
      <c r="A62" s="127" t="s">
        <v>76</v>
      </c>
      <c r="B62" s="82" t="s">
        <v>472</v>
      </c>
      <c r="C62" s="155" t="s">
        <v>28</v>
      </c>
      <c r="D62" s="76">
        <v>2693</v>
      </c>
      <c r="E62" s="272">
        <f t="shared" si="21"/>
        <v>3258.5299999999997</v>
      </c>
      <c r="F62" s="275">
        <f t="shared" ref="F62:F64" si="22">(1-$F$2)*E62</f>
        <v>3258.5299999999997</v>
      </c>
      <c r="G62" s="276"/>
      <c r="H62" s="263">
        <f t="shared" ref="H62:H64" si="23">G62*F62</f>
        <v>0</v>
      </c>
    </row>
    <row r="63" spans="1:8" x14ac:dyDescent="0.2">
      <c r="A63" s="130" t="s">
        <v>77</v>
      </c>
      <c r="B63" s="65" t="s">
        <v>473</v>
      </c>
      <c r="C63" s="156" t="s">
        <v>15</v>
      </c>
      <c r="D63" s="62">
        <v>983</v>
      </c>
      <c r="E63" s="273">
        <f t="shared" si="21"/>
        <v>1189.43</v>
      </c>
      <c r="F63" s="277">
        <f t="shared" si="22"/>
        <v>1189.43</v>
      </c>
      <c r="G63" s="268"/>
      <c r="H63" s="265">
        <f t="shared" si="23"/>
        <v>0</v>
      </c>
    </row>
    <row r="64" spans="1:8" x14ac:dyDescent="0.2">
      <c r="A64" s="128" t="s">
        <v>78</v>
      </c>
      <c r="B64" s="84" t="s">
        <v>474</v>
      </c>
      <c r="C64" s="157" t="s">
        <v>501</v>
      </c>
      <c r="D64" s="79">
        <v>1893</v>
      </c>
      <c r="E64" s="274">
        <f t="shared" si="21"/>
        <v>2290.5299999999997</v>
      </c>
      <c r="F64" s="278">
        <f t="shared" si="22"/>
        <v>2290.5299999999997</v>
      </c>
      <c r="G64" s="270"/>
      <c r="H64" s="271">
        <f t="shared" si="23"/>
        <v>0</v>
      </c>
    </row>
    <row r="65" spans="1:10" ht="20" customHeight="1" x14ac:dyDescent="0.2">
      <c r="A65" s="22"/>
      <c r="B65" s="23" t="s">
        <v>443</v>
      </c>
      <c r="C65" s="24"/>
      <c r="D65" s="25"/>
      <c r="E65" s="26"/>
    </row>
    <row r="66" spans="1:10" ht="39.75" customHeight="1" x14ac:dyDescent="0.2">
      <c r="A66" s="81" t="s">
        <v>79</v>
      </c>
      <c r="B66" s="124" t="s">
        <v>475</v>
      </c>
      <c r="C66" s="142" t="s">
        <v>80</v>
      </c>
      <c r="D66" s="239">
        <v>3080</v>
      </c>
      <c r="E66" s="279">
        <f t="shared" si="21"/>
        <v>3726.7999999999997</v>
      </c>
      <c r="F66" s="280">
        <f t="shared" ref="F66" si="24">(1-$F$2)*E66</f>
        <v>3726.7999999999997</v>
      </c>
      <c r="G66" s="281"/>
      <c r="H66" s="282">
        <f t="shared" ref="H66" si="25">G66*F66</f>
        <v>0</v>
      </c>
    </row>
    <row r="67" spans="1:10" ht="25" customHeight="1" x14ac:dyDescent="0.2">
      <c r="A67" s="24"/>
      <c r="B67" s="23" t="s">
        <v>692</v>
      </c>
      <c r="C67" s="24"/>
      <c r="D67" s="25"/>
      <c r="E67" s="26"/>
      <c r="J67" s="3"/>
    </row>
    <row r="68" spans="1:10" ht="39.75" customHeight="1" x14ac:dyDescent="0.2">
      <c r="A68" s="240" t="s">
        <v>81</v>
      </c>
      <c r="B68" s="241" t="s">
        <v>476</v>
      </c>
      <c r="C68" s="215" t="s">
        <v>509</v>
      </c>
      <c r="D68" s="242">
        <v>3360</v>
      </c>
      <c r="E68" s="243">
        <f t="shared" si="21"/>
        <v>4065.6</v>
      </c>
      <c r="F68" s="280">
        <f t="shared" ref="F68" si="26">(1-$F$2)*E68</f>
        <v>4065.6</v>
      </c>
      <c r="G68" s="281"/>
      <c r="H68" s="282">
        <f t="shared" ref="H68" si="27">G68*F68</f>
        <v>0</v>
      </c>
    </row>
    <row r="69" spans="1:10" ht="20" customHeight="1" x14ac:dyDescent="0.2">
      <c r="A69" s="24"/>
      <c r="B69" s="23" t="s">
        <v>691</v>
      </c>
      <c r="C69" s="24"/>
      <c r="D69" s="25"/>
      <c r="E69" s="26"/>
      <c r="J69" s="3"/>
    </row>
    <row r="70" spans="1:10" ht="30" x14ac:dyDescent="0.2">
      <c r="A70" s="207" t="s">
        <v>477</v>
      </c>
      <c r="B70" s="244" t="s">
        <v>577</v>
      </c>
      <c r="C70" s="245" t="s">
        <v>479</v>
      </c>
      <c r="D70" s="246">
        <v>2503</v>
      </c>
      <c r="E70" s="247">
        <v>3028</v>
      </c>
      <c r="F70" s="275">
        <f t="shared" ref="F70:F71" si="28">(1-$F$2)*E70</f>
        <v>3028</v>
      </c>
      <c r="G70" s="276"/>
      <c r="H70" s="263">
        <f t="shared" ref="H70:H71" si="29">G70*F70</f>
        <v>0</v>
      </c>
    </row>
    <row r="71" spans="1:10" x14ac:dyDescent="0.2">
      <c r="A71" s="185" t="s">
        <v>480</v>
      </c>
      <c r="B71" s="248" t="s">
        <v>578</v>
      </c>
      <c r="C71" s="249" t="s">
        <v>481</v>
      </c>
      <c r="D71" s="250">
        <v>2860</v>
      </c>
      <c r="E71" s="251">
        <f t="shared" ref="E71" si="30">D71*1.21</f>
        <v>3460.6</v>
      </c>
      <c r="F71" s="278">
        <f t="shared" si="28"/>
        <v>3460.6</v>
      </c>
      <c r="G71" s="270"/>
      <c r="H71" s="271">
        <f t="shared" si="29"/>
        <v>0</v>
      </c>
    </row>
    <row r="72" spans="1:10" ht="20" customHeight="1" x14ac:dyDescent="0.2">
      <c r="A72" s="24"/>
      <c r="B72" s="23" t="s">
        <v>444</v>
      </c>
      <c r="C72" s="24"/>
      <c r="D72" s="25"/>
      <c r="E72" s="26"/>
    </row>
    <row r="73" spans="1:10" ht="39.75" customHeight="1" x14ac:dyDescent="0.2">
      <c r="A73" s="81" t="s">
        <v>82</v>
      </c>
      <c r="B73" s="125" t="s">
        <v>478</v>
      </c>
      <c r="C73" s="142" t="s">
        <v>510</v>
      </c>
      <c r="D73" s="239">
        <v>2257</v>
      </c>
      <c r="E73" s="279">
        <f t="shared" si="21"/>
        <v>2730.97</v>
      </c>
      <c r="F73" s="280">
        <f t="shared" ref="F73" si="31">(1-$F$2)*E73</f>
        <v>2730.97</v>
      </c>
      <c r="G73" s="281"/>
      <c r="H73" s="282">
        <f t="shared" ref="H73" si="32">G73*F73</f>
        <v>0</v>
      </c>
    </row>
    <row r="74" spans="1:10" ht="20" customHeight="1" x14ac:dyDescent="0.2">
      <c r="A74" s="24"/>
      <c r="B74" s="23" t="s">
        <v>693</v>
      </c>
      <c r="C74" s="24"/>
      <c r="D74" s="25"/>
      <c r="E74" s="26"/>
    </row>
    <row r="75" spans="1:10" ht="30" x14ac:dyDescent="0.2">
      <c r="A75" s="81" t="s">
        <v>357</v>
      </c>
      <c r="B75" s="125" t="s">
        <v>482</v>
      </c>
      <c r="C75" s="142" t="s">
        <v>483</v>
      </c>
      <c r="D75" s="239">
        <v>1645</v>
      </c>
      <c r="E75" s="279">
        <f t="shared" ref="E75" si="33">D75*1.21</f>
        <v>1990.45</v>
      </c>
      <c r="F75" s="280">
        <f t="shared" ref="F75" si="34">(1-$F$2)*E75</f>
        <v>1990.45</v>
      </c>
      <c r="G75" s="281"/>
      <c r="H75" s="282">
        <f t="shared" ref="H75" si="35">G75*F75</f>
        <v>0</v>
      </c>
    </row>
    <row r="76" spans="1:10" x14ac:dyDescent="0.2">
      <c r="A76" s="28"/>
      <c r="B76" s="126"/>
      <c r="C76" s="126"/>
      <c r="D76" s="30"/>
      <c r="E76" s="31"/>
    </row>
    <row r="77" spans="1:10" ht="20" customHeight="1" x14ac:dyDescent="0.2">
      <c r="A77" s="334" t="s">
        <v>83</v>
      </c>
      <c r="B77" s="334"/>
      <c r="C77" s="334"/>
      <c r="D77" s="334"/>
      <c r="E77" s="334"/>
    </row>
    <row r="78" spans="1:10" ht="20" customHeight="1" x14ac:dyDescent="0.2">
      <c r="A78" s="22"/>
      <c r="B78" s="23" t="s">
        <v>576</v>
      </c>
      <c r="C78" s="24"/>
      <c r="D78" s="25"/>
      <c r="E78" s="26"/>
    </row>
    <row r="79" spans="1:10" ht="14.5" customHeight="1" x14ac:dyDescent="0.2">
      <c r="A79" s="127" t="s">
        <v>84</v>
      </c>
      <c r="B79" s="82" t="s">
        <v>484</v>
      </c>
      <c r="C79" s="155" t="s">
        <v>496</v>
      </c>
      <c r="D79" s="76">
        <v>2075</v>
      </c>
      <c r="E79" s="272">
        <f t="shared" si="21"/>
        <v>2510.75</v>
      </c>
      <c r="F79" s="275">
        <f t="shared" ref="F79:F91" si="36">(1-$F$2)*E79</f>
        <v>2510.75</v>
      </c>
      <c r="G79" s="276"/>
      <c r="H79" s="263">
        <f t="shared" ref="H79:H91" si="37">G79*F79</f>
        <v>0</v>
      </c>
    </row>
    <row r="80" spans="1:10" ht="14.5" customHeight="1" x14ac:dyDescent="0.2">
      <c r="A80" s="130" t="s">
        <v>85</v>
      </c>
      <c r="B80" s="149" t="s">
        <v>485</v>
      </c>
      <c r="C80" s="156" t="s">
        <v>498</v>
      </c>
      <c r="D80" s="62">
        <v>1019</v>
      </c>
      <c r="E80" s="273">
        <f>D80*1.21</f>
        <v>1232.99</v>
      </c>
      <c r="F80" s="277">
        <f t="shared" si="36"/>
        <v>1232.99</v>
      </c>
      <c r="G80" s="268"/>
      <c r="H80" s="265">
        <f t="shared" si="37"/>
        <v>0</v>
      </c>
    </row>
    <row r="81" spans="1:8" ht="14.5" customHeight="1" x14ac:dyDescent="0.2">
      <c r="A81" s="130" t="s">
        <v>86</v>
      </c>
      <c r="B81" s="65" t="s">
        <v>486</v>
      </c>
      <c r="C81" s="156" t="s">
        <v>497</v>
      </c>
      <c r="D81" s="62">
        <v>641</v>
      </c>
      <c r="E81" s="273">
        <f t="shared" si="21"/>
        <v>775.61</v>
      </c>
      <c r="F81" s="277">
        <f t="shared" si="36"/>
        <v>775.61</v>
      </c>
      <c r="G81" s="268"/>
      <c r="H81" s="265">
        <f t="shared" si="37"/>
        <v>0</v>
      </c>
    </row>
    <row r="82" spans="1:8" ht="14.5" customHeight="1" x14ac:dyDescent="0.2">
      <c r="A82" s="130" t="s">
        <v>87</v>
      </c>
      <c r="B82" s="65" t="s">
        <v>487</v>
      </c>
      <c r="C82" s="156" t="s">
        <v>497</v>
      </c>
      <c r="D82" s="62">
        <v>641</v>
      </c>
      <c r="E82" s="273">
        <f t="shared" si="21"/>
        <v>775.61</v>
      </c>
      <c r="F82" s="277">
        <f t="shared" si="36"/>
        <v>775.61</v>
      </c>
      <c r="G82" s="268"/>
      <c r="H82" s="265">
        <f t="shared" si="37"/>
        <v>0</v>
      </c>
    </row>
    <row r="83" spans="1:8" ht="14.5" customHeight="1" x14ac:dyDescent="0.2">
      <c r="A83" s="130" t="s">
        <v>88</v>
      </c>
      <c r="B83" s="143" t="s">
        <v>488</v>
      </c>
      <c r="C83" s="156" t="s">
        <v>497</v>
      </c>
      <c r="D83" s="62">
        <v>641</v>
      </c>
      <c r="E83" s="273">
        <f t="shared" si="21"/>
        <v>775.61</v>
      </c>
      <c r="F83" s="277">
        <f t="shared" si="36"/>
        <v>775.61</v>
      </c>
      <c r="G83" s="268"/>
      <c r="H83" s="265">
        <f t="shared" si="37"/>
        <v>0</v>
      </c>
    </row>
    <row r="84" spans="1:8" ht="14.5" customHeight="1" x14ac:dyDescent="0.2">
      <c r="A84" s="130" t="s">
        <v>89</v>
      </c>
      <c r="B84" s="65" t="s">
        <v>489</v>
      </c>
      <c r="C84" s="156" t="s">
        <v>496</v>
      </c>
      <c r="D84" s="62">
        <v>1820</v>
      </c>
      <c r="E84" s="273">
        <f t="shared" si="21"/>
        <v>2202.1999999999998</v>
      </c>
      <c r="F84" s="277">
        <f t="shared" si="36"/>
        <v>2202.1999999999998</v>
      </c>
      <c r="G84" s="268"/>
      <c r="H84" s="265">
        <f t="shared" si="37"/>
        <v>0</v>
      </c>
    </row>
    <row r="85" spans="1:8" ht="14.5" customHeight="1" x14ac:dyDescent="0.2">
      <c r="A85" s="130" t="s">
        <v>90</v>
      </c>
      <c r="B85" s="143" t="s">
        <v>490</v>
      </c>
      <c r="C85" s="156" t="s">
        <v>496</v>
      </c>
      <c r="D85" s="62">
        <v>2038</v>
      </c>
      <c r="E85" s="273">
        <f t="shared" si="21"/>
        <v>2465.98</v>
      </c>
      <c r="F85" s="277">
        <f t="shared" si="36"/>
        <v>2465.98</v>
      </c>
      <c r="G85" s="268"/>
      <c r="H85" s="265">
        <f t="shared" si="37"/>
        <v>0</v>
      </c>
    </row>
    <row r="86" spans="1:8" ht="15" customHeight="1" x14ac:dyDescent="0.2">
      <c r="A86" s="130" t="s">
        <v>91</v>
      </c>
      <c r="B86" s="149" t="s">
        <v>491</v>
      </c>
      <c r="C86" s="156" t="s">
        <v>496</v>
      </c>
      <c r="D86" s="62">
        <v>2184</v>
      </c>
      <c r="E86" s="273">
        <f t="shared" si="21"/>
        <v>2642.64</v>
      </c>
      <c r="F86" s="277">
        <f t="shared" si="36"/>
        <v>2642.64</v>
      </c>
      <c r="G86" s="268"/>
      <c r="H86" s="265">
        <f t="shared" si="37"/>
        <v>0</v>
      </c>
    </row>
    <row r="87" spans="1:8" ht="14.5" customHeight="1" x14ac:dyDescent="0.2">
      <c r="A87" s="146" t="s">
        <v>92</v>
      </c>
      <c r="B87" s="154" t="s">
        <v>492</v>
      </c>
      <c r="C87" s="156" t="s">
        <v>93</v>
      </c>
      <c r="D87" s="62">
        <v>1372</v>
      </c>
      <c r="E87" s="273">
        <f t="shared" si="21"/>
        <v>1660.12</v>
      </c>
      <c r="F87" s="277">
        <f t="shared" si="36"/>
        <v>1660.12</v>
      </c>
      <c r="G87" s="268"/>
      <c r="H87" s="265">
        <f t="shared" si="37"/>
        <v>0</v>
      </c>
    </row>
    <row r="88" spans="1:8" ht="14.5" customHeight="1" x14ac:dyDescent="0.2">
      <c r="A88" s="130" t="s">
        <v>94</v>
      </c>
      <c r="B88" s="65" t="s">
        <v>493</v>
      </c>
      <c r="C88" s="156" t="s">
        <v>500</v>
      </c>
      <c r="D88" s="62">
        <v>1128</v>
      </c>
      <c r="E88" s="273">
        <f t="shared" si="21"/>
        <v>1364.8799999999999</v>
      </c>
      <c r="F88" s="277">
        <f t="shared" si="36"/>
        <v>1364.8799999999999</v>
      </c>
      <c r="G88" s="268"/>
      <c r="H88" s="265">
        <f t="shared" si="37"/>
        <v>0</v>
      </c>
    </row>
    <row r="89" spans="1:8" ht="14.5" customHeight="1" x14ac:dyDescent="0.2">
      <c r="A89" s="130" t="s">
        <v>95</v>
      </c>
      <c r="B89" s="65" t="s">
        <v>494</v>
      </c>
      <c r="C89" s="156" t="s">
        <v>496</v>
      </c>
      <c r="D89" s="62">
        <v>1820</v>
      </c>
      <c r="E89" s="273">
        <f t="shared" si="21"/>
        <v>2202.1999999999998</v>
      </c>
      <c r="F89" s="277">
        <f t="shared" si="36"/>
        <v>2202.1999999999998</v>
      </c>
      <c r="G89" s="268"/>
      <c r="H89" s="265">
        <f t="shared" si="37"/>
        <v>0</v>
      </c>
    </row>
    <row r="90" spans="1:8" ht="14.5" customHeight="1" x14ac:dyDescent="0.2">
      <c r="A90" s="130" t="s">
        <v>96</v>
      </c>
      <c r="B90" s="143" t="s">
        <v>495</v>
      </c>
      <c r="C90" s="156" t="s">
        <v>499</v>
      </c>
      <c r="D90" s="62">
        <v>1638</v>
      </c>
      <c r="E90" s="273">
        <f t="shared" si="21"/>
        <v>1981.98</v>
      </c>
      <c r="F90" s="277">
        <f t="shared" si="36"/>
        <v>1981.98</v>
      </c>
      <c r="G90" s="268"/>
      <c r="H90" s="265">
        <f t="shared" si="37"/>
        <v>0</v>
      </c>
    </row>
    <row r="91" spans="1:8" ht="14.5" customHeight="1" x14ac:dyDescent="0.2">
      <c r="A91" s="128" t="s">
        <v>97</v>
      </c>
      <c r="B91" s="84" t="s">
        <v>434</v>
      </c>
      <c r="C91" s="157" t="s">
        <v>98</v>
      </c>
      <c r="D91" s="79">
        <v>25</v>
      </c>
      <c r="E91" s="274">
        <f t="shared" si="21"/>
        <v>30.25</v>
      </c>
      <c r="F91" s="278">
        <f t="shared" si="36"/>
        <v>30.25</v>
      </c>
      <c r="G91" s="270"/>
      <c r="H91" s="271">
        <f t="shared" si="37"/>
        <v>0</v>
      </c>
    </row>
    <row r="92" spans="1:8" s="7" customFormat="1" x14ac:dyDescent="0.2">
      <c r="A92" s="333" t="s">
        <v>99</v>
      </c>
      <c r="B92" s="333"/>
      <c r="C92" s="333"/>
      <c r="D92" s="333"/>
      <c r="E92" s="333"/>
      <c r="F92" s="283"/>
      <c r="G92" s="284" t="s">
        <v>704</v>
      </c>
      <c r="H92" s="285">
        <f>SUM(H6:H91)/1.21</f>
        <v>0</v>
      </c>
    </row>
    <row r="93" spans="1:8" x14ac:dyDescent="0.2">
      <c r="F93" s="286"/>
      <c r="G93" s="287" t="s">
        <v>705</v>
      </c>
      <c r="H93" s="288">
        <f>H92*1.21</f>
        <v>0</v>
      </c>
    </row>
  </sheetData>
  <mergeCells count="3">
    <mergeCell ref="C1:E1"/>
    <mergeCell ref="A92:E92"/>
    <mergeCell ref="A77:E7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6"/>
  <dimension ref="A1:J149"/>
  <sheetViews>
    <sheetView topLeftCell="A12" zoomScale="130" zoomScaleNormal="130" workbookViewId="0">
      <selection activeCell="B1" sqref="B1"/>
    </sheetView>
  </sheetViews>
  <sheetFormatPr baseColWidth="10" defaultColWidth="8.83203125" defaultRowHeight="15" x14ac:dyDescent="0.2"/>
  <cols>
    <col min="1" max="1" width="11.1640625" style="134" customWidth="1"/>
    <col min="2" max="2" width="70.5" style="134" customWidth="1"/>
    <col min="3" max="3" width="14.33203125" bestFit="1" customWidth="1"/>
    <col min="4" max="4" width="8.33203125" bestFit="1" customWidth="1"/>
    <col min="5" max="5" width="8.5" customWidth="1"/>
    <col min="6" max="6" width="10.33203125" customWidth="1"/>
    <col min="8" max="8" width="8.6640625" customWidth="1"/>
  </cols>
  <sheetData>
    <row r="1" spans="1:8" s="1" customFormat="1" ht="34" customHeight="1" x14ac:dyDescent="0.2">
      <c r="A1" s="5"/>
      <c r="B1" s="257" t="s">
        <v>712</v>
      </c>
      <c r="C1" s="337" t="s">
        <v>520</v>
      </c>
      <c r="D1" s="337"/>
      <c r="E1" s="337"/>
      <c r="F1" s="257" t="s">
        <v>700</v>
      </c>
      <c r="G1" s="257" t="s">
        <v>701</v>
      </c>
      <c r="H1" s="257" t="s">
        <v>702</v>
      </c>
    </row>
    <row r="2" spans="1:8" s="16" customFormat="1" ht="30" x14ac:dyDescent="0.2">
      <c r="A2" s="20" t="s">
        <v>0</v>
      </c>
      <c r="B2" s="21" t="s">
        <v>1</v>
      </c>
      <c r="C2" s="20" t="s">
        <v>2</v>
      </c>
      <c r="D2" s="20" t="s">
        <v>100</v>
      </c>
      <c r="E2" s="20" t="s">
        <v>101</v>
      </c>
      <c r="F2" s="258">
        <v>0</v>
      </c>
      <c r="G2" s="259"/>
      <c r="H2" s="260"/>
    </row>
    <row r="3" spans="1:8" s="1" customFormat="1" ht="6" customHeight="1" x14ac:dyDescent="0.2">
      <c r="A3" s="129"/>
      <c r="B3" s="5"/>
      <c r="C3" s="4"/>
      <c r="D3" s="4"/>
      <c r="E3" s="8"/>
      <c r="F3" s="4"/>
      <c r="G3" s="4"/>
      <c r="H3" s="4"/>
    </row>
    <row r="4" spans="1:8" s="1" customFormat="1" ht="19.25" customHeight="1" x14ac:dyDescent="0.2">
      <c r="A4" s="49"/>
      <c r="B4" s="48" t="s">
        <v>5</v>
      </c>
      <c r="C4" s="49"/>
      <c r="D4" s="49"/>
      <c r="E4" s="49"/>
      <c r="F4" s="289" t="s">
        <v>703</v>
      </c>
      <c r="G4" s="44"/>
      <c r="H4" s="44"/>
    </row>
    <row r="5" spans="1:8" s="1" customFormat="1" ht="16.5" customHeight="1" x14ac:dyDescent="0.2">
      <c r="A5" s="22"/>
      <c r="B5" s="23" t="s">
        <v>102</v>
      </c>
      <c r="C5" s="32"/>
      <c r="D5" s="32"/>
      <c r="E5" s="32"/>
      <c r="F5" s="17"/>
    </row>
    <row r="6" spans="1:8" s="1" customFormat="1" x14ac:dyDescent="0.2">
      <c r="A6" s="178" t="s">
        <v>103</v>
      </c>
      <c r="B6" s="189" t="s">
        <v>448</v>
      </c>
      <c r="C6" s="190" t="s">
        <v>503</v>
      </c>
      <c r="D6" s="181">
        <v>389</v>
      </c>
      <c r="E6" s="292">
        <f t="shared" ref="E6:E68" si="0">D6*1.21</f>
        <v>470.69</v>
      </c>
      <c r="F6" s="275">
        <f>(1-$F$2)*E6</f>
        <v>470.69</v>
      </c>
      <c r="G6" s="262"/>
      <c r="H6" s="263">
        <f>G6*F6</f>
        <v>0</v>
      </c>
    </row>
    <row r="7" spans="1:8" s="1" customFormat="1" x14ac:dyDescent="0.2">
      <c r="A7" s="182" t="s">
        <v>104</v>
      </c>
      <c r="B7" s="65" t="s">
        <v>521</v>
      </c>
      <c r="C7" s="61" t="s">
        <v>503</v>
      </c>
      <c r="D7" s="62">
        <v>389</v>
      </c>
      <c r="E7" s="273">
        <f t="shared" si="0"/>
        <v>470.69</v>
      </c>
      <c r="F7" s="277">
        <f>(1-$F$2)*E7</f>
        <v>470.69</v>
      </c>
      <c r="G7" s="264"/>
      <c r="H7" s="265">
        <f t="shared" ref="H7:H15" si="1">G7*F7</f>
        <v>0</v>
      </c>
    </row>
    <row r="8" spans="1:8" s="1" customFormat="1" x14ac:dyDescent="0.2">
      <c r="A8" s="182" t="s">
        <v>105</v>
      </c>
      <c r="B8" s="65" t="s">
        <v>449</v>
      </c>
      <c r="C8" s="61" t="s">
        <v>503</v>
      </c>
      <c r="D8" s="62">
        <v>393</v>
      </c>
      <c r="E8" s="273">
        <f t="shared" si="0"/>
        <v>475.53</v>
      </c>
      <c r="F8" s="277">
        <f>(1-$F$2)*E8</f>
        <v>475.53</v>
      </c>
      <c r="G8" s="264"/>
      <c r="H8" s="265">
        <f t="shared" si="1"/>
        <v>0</v>
      </c>
    </row>
    <row r="9" spans="1:8" s="1" customFormat="1" x14ac:dyDescent="0.2">
      <c r="A9" s="182" t="s">
        <v>106</v>
      </c>
      <c r="B9" s="65" t="s">
        <v>522</v>
      </c>
      <c r="C9" s="61" t="s">
        <v>503</v>
      </c>
      <c r="D9" s="62">
        <v>393</v>
      </c>
      <c r="E9" s="273">
        <f t="shared" si="0"/>
        <v>475.53</v>
      </c>
      <c r="F9" s="277">
        <f t="shared" ref="F9:F15" si="2">(1-$F$2)*E9</f>
        <v>475.53</v>
      </c>
      <c r="G9" s="264"/>
      <c r="H9" s="265">
        <f t="shared" si="1"/>
        <v>0</v>
      </c>
    </row>
    <row r="10" spans="1:8" s="1" customFormat="1" x14ac:dyDescent="0.2">
      <c r="A10" s="182" t="s">
        <v>107</v>
      </c>
      <c r="B10" s="65" t="s">
        <v>450</v>
      </c>
      <c r="C10" s="61" t="s">
        <v>503</v>
      </c>
      <c r="D10" s="62">
        <v>389</v>
      </c>
      <c r="E10" s="273">
        <f t="shared" si="0"/>
        <v>470.69</v>
      </c>
      <c r="F10" s="277">
        <f t="shared" si="2"/>
        <v>470.69</v>
      </c>
      <c r="G10" s="268"/>
      <c r="H10" s="265">
        <f t="shared" si="1"/>
        <v>0</v>
      </c>
    </row>
    <row r="11" spans="1:8" s="1" customFormat="1" x14ac:dyDescent="0.2">
      <c r="A11" s="182" t="s">
        <v>108</v>
      </c>
      <c r="B11" s="65" t="s">
        <v>451</v>
      </c>
      <c r="C11" s="61" t="s">
        <v>503</v>
      </c>
      <c r="D11" s="62">
        <v>389</v>
      </c>
      <c r="E11" s="273">
        <f t="shared" si="0"/>
        <v>470.69</v>
      </c>
      <c r="F11" s="277">
        <f t="shared" si="2"/>
        <v>470.69</v>
      </c>
      <c r="G11" s="290"/>
      <c r="H11" s="265">
        <f t="shared" si="1"/>
        <v>0</v>
      </c>
    </row>
    <row r="12" spans="1:8" s="1" customFormat="1" x14ac:dyDescent="0.2">
      <c r="A12" s="182" t="s">
        <v>109</v>
      </c>
      <c r="B12" s="65" t="s">
        <v>452</v>
      </c>
      <c r="C12" s="61" t="s">
        <v>503</v>
      </c>
      <c r="D12" s="62">
        <v>397</v>
      </c>
      <c r="E12" s="273">
        <f t="shared" si="0"/>
        <v>480.37</v>
      </c>
      <c r="F12" s="277">
        <f t="shared" si="2"/>
        <v>480.37</v>
      </c>
      <c r="G12" s="290"/>
      <c r="H12" s="265">
        <f t="shared" si="1"/>
        <v>0</v>
      </c>
    </row>
    <row r="13" spans="1:8" s="1" customFormat="1" x14ac:dyDescent="0.2">
      <c r="A13" s="182" t="s">
        <v>110</v>
      </c>
      <c r="B13" s="65" t="s">
        <v>453</v>
      </c>
      <c r="C13" s="61" t="s">
        <v>503</v>
      </c>
      <c r="D13" s="62">
        <v>397</v>
      </c>
      <c r="E13" s="273">
        <f t="shared" si="0"/>
        <v>480.37</v>
      </c>
      <c r="F13" s="277">
        <f t="shared" si="2"/>
        <v>480.37</v>
      </c>
      <c r="G13" s="290"/>
      <c r="H13" s="265">
        <f t="shared" si="1"/>
        <v>0</v>
      </c>
    </row>
    <row r="14" spans="1:8" s="1" customFormat="1" x14ac:dyDescent="0.2">
      <c r="A14" s="182" t="s">
        <v>111</v>
      </c>
      <c r="B14" s="65" t="s">
        <v>112</v>
      </c>
      <c r="C14" s="61" t="s">
        <v>113</v>
      </c>
      <c r="D14" s="62">
        <v>524</v>
      </c>
      <c r="E14" s="273">
        <f t="shared" si="0"/>
        <v>634.04</v>
      </c>
      <c r="F14" s="277">
        <f t="shared" si="2"/>
        <v>634.04</v>
      </c>
      <c r="G14" s="290"/>
      <c r="H14" s="265">
        <f t="shared" si="1"/>
        <v>0</v>
      </c>
    </row>
    <row r="15" spans="1:8" s="1" customFormat="1" x14ac:dyDescent="0.2">
      <c r="A15" s="182" t="s">
        <v>114</v>
      </c>
      <c r="B15" s="65" t="s">
        <v>455</v>
      </c>
      <c r="C15" s="61" t="s">
        <v>115</v>
      </c>
      <c r="D15" s="62">
        <v>575</v>
      </c>
      <c r="E15" s="273">
        <f t="shared" si="0"/>
        <v>695.75</v>
      </c>
      <c r="F15" s="277">
        <f t="shared" si="2"/>
        <v>695.75</v>
      </c>
      <c r="G15" s="264"/>
      <c r="H15" s="265">
        <f t="shared" si="1"/>
        <v>0</v>
      </c>
    </row>
    <row r="16" spans="1:8" s="1" customFormat="1" x14ac:dyDescent="0.2">
      <c r="A16" s="182" t="s">
        <v>116</v>
      </c>
      <c r="B16" s="65" t="s">
        <v>454</v>
      </c>
      <c r="C16" s="61" t="s">
        <v>549</v>
      </c>
      <c r="D16" s="62">
        <v>430</v>
      </c>
      <c r="E16" s="273">
        <f>D16*1.21</f>
        <v>520.29999999999995</v>
      </c>
      <c r="F16" s="277">
        <f t="shared" ref="F16:F19" si="3">(1-$F$2)*E16</f>
        <v>520.29999999999995</v>
      </c>
      <c r="G16" s="264"/>
      <c r="H16" s="265">
        <f t="shared" ref="H16:H19" si="4">G16*F16</f>
        <v>0</v>
      </c>
    </row>
    <row r="17" spans="1:8" s="1" customFormat="1" ht="17" x14ac:dyDescent="0.2">
      <c r="A17" s="182" t="s">
        <v>117</v>
      </c>
      <c r="B17" s="136" t="s">
        <v>524</v>
      </c>
      <c r="C17" s="61" t="s">
        <v>550</v>
      </c>
      <c r="D17" s="62">
        <v>510</v>
      </c>
      <c r="E17" s="273">
        <f t="shared" ref="E17:E19" si="5">D17*1.21</f>
        <v>617.1</v>
      </c>
      <c r="F17" s="277">
        <f t="shared" si="3"/>
        <v>617.1</v>
      </c>
      <c r="G17" s="264"/>
      <c r="H17" s="265">
        <f t="shared" si="4"/>
        <v>0</v>
      </c>
    </row>
    <row r="18" spans="1:8" s="1" customFormat="1" x14ac:dyDescent="0.2">
      <c r="A18" s="182" t="s">
        <v>118</v>
      </c>
      <c r="B18" s="136" t="s">
        <v>523</v>
      </c>
      <c r="C18" s="61" t="s">
        <v>551</v>
      </c>
      <c r="D18" s="62">
        <v>94</v>
      </c>
      <c r="E18" s="273">
        <f t="shared" si="5"/>
        <v>113.74</v>
      </c>
      <c r="F18" s="277">
        <f t="shared" si="3"/>
        <v>113.74</v>
      </c>
      <c r="G18" s="264"/>
      <c r="H18" s="265">
        <f t="shared" si="4"/>
        <v>0</v>
      </c>
    </row>
    <row r="19" spans="1:8" s="1" customFormat="1" ht="15" customHeight="1" x14ac:dyDescent="0.2">
      <c r="A19" s="191" t="s">
        <v>119</v>
      </c>
      <c r="B19" s="192" t="s">
        <v>525</v>
      </c>
      <c r="C19" s="193" t="s">
        <v>503</v>
      </c>
      <c r="D19" s="194">
        <v>595</v>
      </c>
      <c r="E19" s="305">
        <f t="shared" si="5"/>
        <v>719.94999999999993</v>
      </c>
      <c r="F19" s="278">
        <f t="shared" si="3"/>
        <v>719.94999999999993</v>
      </c>
      <c r="G19" s="294"/>
      <c r="H19" s="271">
        <f t="shared" si="4"/>
        <v>0</v>
      </c>
    </row>
    <row r="20" spans="1:8" ht="17.25" customHeight="1" x14ac:dyDescent="0.2">
      <c r="A20" s="24"/>
      <c r="B20" s="23" t="s">
        <v>512</v>
      </c>
      <c r="C20" s="32"/>
      <c r="D20" s="33"/>
      <c r="E20" s="34"/>
      <c r="F20" s="35"/>
    </row>
    <row r="21" spans="1:8" x14ac:dyDescent="0.2">
      <c r="A21" s="178" t="s">
        <v>120</v>
      </c>
      <c r="B21" s="189" t="s">
        <v>27</v>
      </c>
      <c r="C21" s="190" t="s">
        <v>121</v>
      </c>
      <c r="D21" s="181">
        <v>480</v>
      </c>
      <c r="E21" s="292">
        <f t="shared" si="0"/>
        <v>580.79999999999995</v>
      </c>
      <c r="F21" s="275">
        <f t="shared" ref="F21:F26" si="6">(1-$F$2)*E21</f>
        <v>580.79999999999995</v>
      </c>
      <c r="G21" s="262"/>
      <c r="H21" s="263">
        <f t="shared" ref="H21:H26" si="7">G21*F21</f>
        <v>0</v>
      </c>
    </row>
    <row r="22" spans="1:8" x14ac:dyDescent="0.2">
      <c r="A22" s="182" t="s">
        <v>122</v>
      </c>
      <c r="B22" s="65" t="s">
        <v>123</v>
      </c>
      <c r="C22" s="61" t="s">
        <v>124</v>
      </c>
      <c r="D22" s="62">
        <v>626</v>
      </c>
      <c r="E22" s="273">
        <f t="shared" si="0"/>
        <v>757.45999999999992</v>
      </c>
      <c r="F22" s="277">
        <f t="shared" si="6"/>
        <v>757.45999999999992</v>
      </c>
      <c r="G22" s="264"/>
      <c r="H22" s="265">
        <f t="shared" si="7"/>
        <v>0</v>
      </c>
    </row>
    <row r="23" spans="1:8" x14ac:dyDescent="0.2">
      <c r="A23" s="182" t="s">
        <v>125</v>
      </c>
      <c r="B23" s="65" t="s">
        <v>126</v>
      </c>
      <c r="C23" s="61" t="s">
        <v>124</v>
      </c>
      <c r="D23" s="62">
        <v>691</v>
      </c>
      <c r="E23" s="273">
        <f t="shared" si="0"/>
        <v>836.11</v>
      </c>
      <c r="F23" s="277">
        <f t="shared" si="6"/>
        <v>836.11</v>
      </c>
      <c r="G23" s="264"/>
      <c r="H23" s="265">
        <f t="shared" si="7"/>
        <v>0</v>
      </c>
    </row>
    <row r="24" spans="1:8" x14ac:dyDescent="0.2">
      <c r="A24" s="182" t="s">
        <v>127</v>
      </c>
      <c r="B24" s="65" t="s">
        <v>128</v>
      </c>
      <c r="C24" s="61" t="s">
        <v>129</v>
      </c>
      <c r="D24" s="62">
        <v>933</v>
      </c>
      <c r="E24" s="273">
        <f t="shared" ref="E24:E25" si="8">D24*1.21</f>
        <v>1128.93</v>
      </c>
      <c r="F24" s="277">
        <f t="shared" si="6"/>
        <v>1128.93</v>
      </c>
      <c r="G24" s="264"/>
      <c r="H24" s="265">
        <f t="shared" si="7"/>
        <v>0</v>
      </c>
    </row>
    <row r="25" spans="1:8" x14ac:dyDescent="0.2">
      <c r="A25" s="182" t="s">
        <v>130</v>
      </c>
      <c r="B25" s="65" t="s">
        <v>128</v>
      </c>
      <c r="C25" s="61" t="s">
        <v>131</v>
      </c>
      <c r="D25" s="62">
        <v>103</v>
      </c>
      <c r="E25" s="273">
        <f t="shared" si="8"/>
        <v>124.63</v>
      </c>
      <c r="F25" s="277">
        <f t="shared" si="6"/>
        <v>124.63</v>
      </c>
      <c r="G25" s="264"/>
      <c r="H25" s="265">
        <f t="shared" si="7"/>
        <v>0</v>
      </c>
    </row>
    <row r="26" spans="1:8" x14ac:dyDescent="0.2">
      <c r="A26" s="195" t="s">
        <v>132</v>
      </c>
      <c r="B26" s="138" t="s">
        <v>133</v>
      </c>
      <c r="C26" s="196" t="s">
        <v>134</v>
      </c>
      <c r="D26" s="197">
        <v>466</v>
      </c>
      <c r="E26" s="295">
        <f t="shared" si="0"/>
        <v>563.86</v>
      </c>
      <c r="F26" s="278">
        <f t="shared" si="6"/>
        <v>563.86</v>
      </c>
      <c r="G26" s="294"/>
      <c r="H26" s="271">
        <f t="shared" si="7"/>
        <v>0</v>
      </c>
    </row>
    <row r="27" spans="1:8" ht="15" customHeight="1" x14ac:dyDescent="0.2">
      <c r="A27" s="24"/>
      <c r="B27" s="23" t="s">
        <v>519</v>
      </c>
      <c r="C27" s="32"/>
      <c r="D27" s="33"/>
      <c r="E27" s="34"/>
      <c r="F27" s="35"/>
    </row>
    <row r="28" spans="1:8" ht="14.5" customHeight="1" x14ac:dyDescent="0.2">
      <c r="A28" s="178" t="s">
        <v>135</v>
      </c>
      <c r="B28" s="189" t="s">
        <v>462</v>
      </c>
      <c r="C28" s="190" t="s">
        <v>121</v>
      </c>
      <c r="D28" s="181">
        <v>502</v>
      </c>
      <c r="E28" s="292">
        <f t="shared" si="0"/>
        <v>607.41999999999996</v>
      </c>
      <c r="F28" s="275">
        <f t="shared" ref="F28:F32" si="9">(1-$F$2)*E28</f>
        <v>607.41999999999996</v>
      </c>
      <c r="G28" s="262"/>
      <c r="H28" s="263">
        <f t="shared" ref="H28:H32" si="10">G28*F28</f>
        <v>0</v>
      </c>
    </row>
    <row r="29" spans="1:8" ht="14.5" customHeight="1" x14ac:dyDescent="0.2">
      <c r="A29" s="182" t="s">
        <v>136</v>
      </c>
      <c r="B29" s="65" t="s">
        <v>137</v>
      </c>
      <c r="C29" s="61" t="s">
        <v>124</v>
      </c>
      <c r="D29" s="62">
        <v>597</v>
      </c>
      <c r="E29" s="273">
        <f t="shared" si="0"/>
        <v>722.37</v>
      </c>
      <c r="F29" s="277">
        <f t="shared" si="9"/>
        <v>722.37</v>
      </c>
      <c r="G29" s="264"/>
      <c r="H29" s="265">
        <f t="shared" si="10"/>
        <v>0</v>
      </c>
    </row>
    <row r="30" spans="1:8" x14ac:dyDescent="0.2">
      <c r="A30" s="182" t="s">
        <v>138</v>
      </c>
      <c r="B30" s="65" t="s">
        <v>35</v>
      </c>
      <c r="C30" s="61" t="s">
        <v>124</v>
      </c>
      <c r="D30" s="62">
        <v>626</v>
      </c>
      <c r="E30" s="273">
        <f t="shared" si="0"/>
        <v>757.45999999999992</v>
      </c>
      <c r="F30" s="277">
        <f t="shared" si="9"/>
        <v>757.45999999999992</v>
      </c>
      <c r="G30" s="264"/>
      <c r="H30" s="265">
        <f t="shared" si="10"/>
        <v>0</v>
      </c>
    </row>
    <row r="31" spans="1:8" x14ac:dyDescent="0.2">
      <c r="A31" s="182" t="s">
        <v>139</v>
      </c>
      <c r="B31" s="65" t="s">
        <v>463</v>
      </c>
      <c r="C31" s="61" t="s">
        <v>526</v>
      </c>
      <c r="D31" s="62">
        <v>933</v>
      </c>
      <c r="E31" s="273">
        <f t="shared" ref="E31" si="11">D31*1.21</f>
        <v>1128.93</v>
      </c>
      <c r="F31" s="277">
        <f t="shared" si="9"/>
        <v>1128.93</v>
      </c>
      <c r="G31" s="264"/>
      <c r="H31" s="265">
        <f t="shared" si="10"/>
        <v>0</v>
      </c>
    </row>
    <row r="32" spans="1:8" x14ac:dyDescent="0.2">
      <c r="A32" s="195" t="s">
        <v>140</v>
      </c>
      <c r="B32" s="138" t="s">
        <v>463</v>
      </c>
      <c r="C32" s="196" t="s">
        <v>131</v>
      </c>
      <c r="D32" s="197">
        <v>103</v>
      </c>
      <c r="E32" s="295">
        <f t="shared" ref="E32" si="12">D32*1.21</f>
        <v>124.63</v>
      </c>
      <c r="F32" s="278">
        <f t="shared" si="9"/>
        <v>124.63</v>
      </c>
      <c r="G32" s="294"/>
      <c r="H32" s="271">
        <f t="shared" si="10"/>
        <v>0</v>
      </c>
    </row>
    <row r="33" spans="1:8" ht="16.5" customHeight="1" x14ac:dyDescent="0.2">
      <c r="A33" s="24"/>
      <c r="B33" s="23" t="s">
        <v>514</v>
      </c>
      <c r="C33" s="32"/>
      <c r="D33" s="33"/>
      <c r="E33" s="34"/>
      <c r="F33" s="35"/>
    </row>
    <row r="34" spans="1:8" ht="14.5" customHeight="1" x14ac:dyDescent="0.2">
      <c r="A34" s="178" t="s">
        <v>141</v>
      </c>
      <c r="B34" s="189" t="s">
        <v>38</v>
      </c>
      <c r="C34" s="190" t="s">
        <v>121</v>
      </c>
      <c r="D34" s="181">
        <v>524</v>
      </c>
      <c r="E34" s="292">
        <f t="shared" si="0"/>
        <v>634.04</v>
      </c>
      <c r="F34" s="275">
        <f t="shared" ref="F34:F38" si="13">(1-$F$2)*E34</f>
        <v>634.04</v>
      </c>
      <c r="G34" s="262"/>
      <c r="H34" s="263">
        <f t="shared" ref="H34:H38" si="14">G34*F34</f>
        <v>0</v>
      </c>
    </row>
    <row r="35" spans="1:8" ht="14.5" customHeight="1" x14ac:dyDescent="0.2">
      <c r="A35" s="182" t="s">
        <v>142</v>
      </c>
      <c r="B35" s="65" t="s">
        <v>143</v>
      </c>
      <c r="C35" s="61" t="s">
        <v>124</v>
      </c>
      <c r="D35" s="62">
        <v>691</v>
      </c>
      <c r="E35" s="273">
        <f t="shared" si="0"/>
        <v>836.11</v>
      </c>
      <c r="F35" s="277">
        <f t="shared" si="13"/>
        <v>836.11</v>
      </c>
      <c r="G35" s="264"/>
      <c r="H35" s="265">
        <f t="shared" si="14"/>
        <v>0</v>
      </c>
    </row>
    <row r="36" spans="1:8" x14ac:dyDescent="0.2">
      <c r="A36" s="182" t="s">
        <v>144</v>
      </c>
      <c r="B36" s="65" t="s">
        <v>145</v>
      </c>
      <c r="C36" s="61" t="s">
        <v>124</v>
      </c>
      <c r="D36" s="62">
        <v>706</v>
      </c>
      <c r="E36" s="273">
        <f t="shared" si="0"/>
        <v>854.26</v>
      </c>
      <c r="F36" s="277">
        <f t="shared" si="13"/>
        <v>854.26</v>
      </c>
      <c r="G36" s="264"/>
      <c r="H36" s="265">
        <f t="shared" si="14"/>
        <v>0</v>
      </c>
    </row>
    <row r="37" spans="1:8" x14ac:dyDescent="0.2">
      <c r="A37" s="182" t="s">
        <v>146</v>
      </c>
      <c r="B37" s="137" t="s">
        <v>42</v>
      </c>
      <c r="C37" s="61" t="s">
        <v>526</v>
      </c>
      <c r="D37" s="62">
        <v>933</v>
      </c>
      <c r="E37" s="273">
        <f t="shared" ref="E37" si="15">D37*1.21</f>
        <v>1128.93</v>
      </c>
      <c r="F37" s="277">
        <f t="shared" si="13"/>
        <v>1128.93</v>
      </c>
      <c r="G37" s="264"/>
      <c r="H37" s="265">
        <f t="shared" si="14"/>
        <v>0</v>
      </c>
    </row>
    <row r="38" spans="1:8" x14ac:dyDescent="0.2">
      <c r="A38" s="198" t="s">
        <v>147</v>
      </c>
      <c r="B38" s="138" t="s">
        <v>527</v>
      </c>
      <c r="C38" s="199" t="s">
        <v>131</v>
      </c>
      <c r="D38" s="197">
        <v>103</v>
      </c>
      <c r="E38" s="295">
        <f t="shared" ref="E38" si="16">D38*1.21</f>
        <v>124.63</v>
      </c>
      <c r="F38" s="278">
        <f t="shared" si="13"/>
        <v>124.63</v>
      </c>
      <c r="G38" s="294"/>
      <c r="H38" s="271">
        <f t="shared" si="14"/>
        <v>0</v>
      </c>
    </row>
    <row r="39" spans="1:8" ht="14.25" customHeight="1" x14ac:dyDescent="0.2">
      <c r="A39" s="24"/>
      <c r="B39" s="23" t="s">
        <v>513</v>
      </c>
      <c r="C39" s="32"/>
      <c r="D39" s="33"/>
      <c r="E39" s="34"/>
      <c r="F39" s="35"/>
    </row>
    <row r="40" spans="1:8" ht="15" customHeight="1" x14ac:dyDescent="0.2">
      <c r="A40" s="178" t="s">
        <v>148</v>
      </c>
      <c r="B40" s="189" t="s">
        <v>44</v>
      </c>
      <c r="C40" s="190" t="s">
        <v>121</v>
      </c>
      <c r="D40" s="181">
        <v>524</v>
      </c>
      <c r="E40" s="292">
        <f t="shared" si="0"/>
        <v>634.04</v>
      </c>
      <c r="F40" s="275">
        <f t="shared" ref="F40:F45" si="17">(1-$F$2)*E40</f>
        <v>634.04</v>
      </c>
      <c r="G40" s="262"/>
      <c r="H40" s="263">
        <f t="shared" ref="H40:H45" si="18">G40*F40</f>
        <v>0</v>
      </c>
    </row>
    <row r="41" spans="1:8" ht="15" customHeight="1" x14ac:dyDescent="0.2">
      <c r="A41" s="182" t="s">
        <v>149</v>
      </c>
      <c r="B41" s="65" t="s">
        <v>150</v>
      </c>
      <c r="C41" s="61" t="s">
        <v>124</v>
      </c>
      <c r="D41" s="62">
        <v>699</v>
      </c>
      <c r="E41" s="273">
        <f t="shared" si="0"/>
        <v>845.79</v>
      </c>
      <c r="F41" s="277">
        <f t="shared" si="17"/>
        <v>845.79</v>
      </c>
      <c r="G41" s="264"/>
      <c r="H41" s="265">
        <f t="shared" si="18"/>
        <v>0</v>
      </c>
    </row>
    <row r="42" spans="1:8" ht="15" customHeight="1" x14ac:dyDescent="0.2">
      <c r="A42" s="182" t="s">
        <v>151</v>
      </c>
      <c r="B42" s="65" t="s">
        <v>46</v>
      </c>
      <c r="C42" s="61" t="s">
        <v>124</v>
      </c>
      <c r="D42" s="62">
        <v>721</v>
      </c>
      <c r="E42" s="273">
        <f t="shared" si="0"/>
        <v>872.41</v>
      </c>
      <c r="F42" s="277">
        <f t="shared" si="17"/>
        <v>872.41</v>
      </c>
      <c r="G42" s="264"/>
      <c r="H42" s="265">
        <f t="shared" si="18"/>
        <v>0</v>
      </c>
    </row>
    <row r="43" spans="1:8" ht="15" customHeight="1" x14ac:dyDescent="0.2">
      <c r="A43" s="200" t="s">
        <v>152</v>
      </c>
      <c r="B43" s="139" t="s">
        <v>365</v>
      </c>
      <c r="C43" s="63" t="s">
        <v>115</v>
      </c>
      <c r="D43" s="64">
        <v>744</v>
      </c>
      <c r="E43" s="304">
        <f t="shared" si="0"/>
        <v>900.24</v>
      </c>
      <c r="F43" s="277">
        <f t="shared" si="17"/>
        <v>900.24</v>
      </c>
      <c r="G43" s="264"/>
      <c r="H43" s="265">
        <f t="shared" si="18"/>
        <v>0</v>
      </c>
    </row>
    <row r="44" spans="1:8" ht="15" customHeight="1" x14ac:dyDescent="0.2">
      <c r="A44" s="182" t="s">
        <v>153</v>
      </c>
      <c r="B44" s="65" t="s">
        <v>48</v>
      </c>
      <c r="C44" s="61" t="s">
        <v>526</v>
      </c>
      <c r="D44" s="62">
        <v>969</v>
      </c>
      <c r="E44" s="273">
        <f t="shared" ref="E44" si="19">D44*1.21</f>
        <v>1172.49</v>
      </c>
      <c r="F44" s="277">
        <f t="shared" si="17"/>
        <v>1172.49</v>
      </c>
      <c r="G44" s="264"/>
      <c r="H44" s="265">
        <f t="shared" si="18"/>
        <v>0</v>
      </c>
    </row>
    <row r="45" spans="1:8" ht="15" customHeight="1" x14ac:dyDescent="0.2">
      <c r="A45" s="195" t="s">
        <v>154</v>
      </c>
      <c r="B45" s="138" t="s">
        <v>48</v>
      </c>
      <c r="C45" s="196" t="s">
        <v>131</v>
      </c>
      <c r="D45" s="197">
        <v>108</v>
      </c>
      <c r="E45" s="295">
        <f t="shared" ref="E45" si="20">D45*1.21</f>
        <v>130.68</v>
      </c>
      <c r="F45" s="278">
        <f t="shared" si="17"/>
        <v>130.68</v>
      </c>
      <c r="G45" s="294"/>
      <c r="H45" s="271">
        <f t="shared" si="18"/>
        <v>0</v>
      </c>
    </row>
    <row r="46" spans="1:8" ht="16.5" customHeight="1" x14ac:dyDescent="0.2">
      <c r="A46" s="24"/>
      <c r="B46" s="23" t="s">
        <v>582</v>
      </c>
      <c r="C46" s="32"/>
      <c r="D46" s="33"/>
      <c r="E46" s="34"/>
      <c r="F46" s="35"/>
    </row>
    <row r="47" spans="1:8" ht="14.5" customHeight="1" x14ac:dyDescent="0.2">
      <c r="A47" s="178" t="s">
        <v>155</v>
      </c>
      <c r="B47" s="189" t="s">
        <v>156</v>
      </c>
      <c r="C47" s="189" t="s">
        <v>503</v>
      </c>
      <c r="D47" s="201">
        <v>546</v>
      </c>
      <c r="E47" s="296">
        <f t="shared" si="0"/>
        <v>660.66</v>
      </c>
      <c r="F47" s="275">
        <f t="shared" ref="F47:F53" si="21">(1-$F$2)*E47</f>
        <v>660.66</v>
      </c>
      <c r="G47" s="262"/>
      <c r="H47" s="263">
        <f t="shared" ref="H47:H53" si="22">G47*F47</f>
        <v>0</v>
      </c>
    </row>
    <row r="48" spans="1:8" ht="14.5" customHeight="1" x14ac:dyDescent="0.2">
      <c r="A48" s="182" t="s">
        <v>157</v>
      </c>
      <c r="B48" s="65" t="s">
        <v>158</v>
      </c>
      <c r="C48" s="65" t="s">
        <v>528</v>
      </c>
      <c r="D48" s="66">
        <v>546</v>
      </c>
      <c r="E48" s="303">
        <f t="shared" si="0"/>
        <v>660.66</v>
      </c>
      <c r="F48" s="277">
        <f t="shared" si="21"/>
        <v>660.66</v>
      </c>
      <c r="G48" s="264"/>
      <c r="H48" s="265">
        <f t="shared" si="22"/>
        <v>0</v>
      </c>
    </row>
    <row r="49" spans="1:8" ht="14.5" customHeight="1" x14ac:dyDescent="0.2">
      <c r="A49" s="182" t="s">
        <v>159</v>
      </c>
      <c r="B49" s="65" t="s">
        <v>54</v>
      </c>
      <c r="C49" s="65" t="s">
        <v>115</v>
      </c>
      <c r="D49" s="66">
        <v>575</v>
      </c>
      <c r="E49" s="303">
        <f t="shared" si="0"/>
        <v>695.75</v>
      </c>
      <c r="F49" s="277">
        <f t="shared" si="21"/>
        <v>695.75</v>
      </c>
      <c r="G49" s="264"/>
      <c r="H49" s="265">
        <f t="shared" si="22"/>
        <v>0</v>
      </c>
    </row>
    <row r="50" spans="1:8" ht="14.5" customHeight="1" x14ac:dyDescent="0.2">
      <c r="A50" s="182" t="s">
        <v>55</v>
      </c>
      <c r="B50" s="65" t="s">
        <v>160</v>
      </c>
      <c r="C50" s="65" t="s">
        <v>508</v>
      </c>
      <c r="D50" s="66">
        <v>583</v>
      </c>
      <c r="E50" s="303">
        <f t="shared" si="0"/>
        <v>705.43</v>
      </c>
      <c r="F50" s="277">
        <f t="shared" si="21"/>
        <v>705.43</v>
      </c>
      <c r="G50" s="264"/>
      <c r="H50" s="265">
        <f t="shared" si="22"/>
        <v>0</v>
      </c>
    </row>
    <row r="51" spans="1:8" ht="14.5" customHeight="1" x14ac:dyDescent="0.2">
      <c r="A51" s="182" t="s">
        <v>161</v>
      </c>
      <c r="B51" s="65" t="s">
        <v>162</v>
      </c>
      <c r="C51" s="65" t="s">
        <v>163</v>
      </c>
      <c r="D51" s="66">
        <v>670</v>
      </c>
      <c r="E51" s="303">
        <f t="shared" si="0"/>
        <v>810.69999999999993</v>
      </c>
      <c r="F51" s="277">
        <f t="shared" si="21"/>
        <v>810.69999999999993</v>
      </c>
      <c r="G51" s="264"/>
      <c r="H51" s="265">
        <f t="shared" si="22"/>
        <v>0</v>
      </c>
    </row>
    <row r="52" spans="1:8" ht="14.5" customHeight="1" x14ac:dyDescent="0.2">
      <c r="A52" s="182" t="s">
        <v>164</v>
      </c>
      <c r="B52" s="65" t="s">
        <v>165</v>
      </c>
      <c r="C52" s="65" t="s">
        <v>163</v>
      </c>
      <c r="D52" s="66">
        <v>670</v>
      </c>
      <c r="E52" s="303">
        <f t="shared" si="0"/>
        <v>810.69999999999993</v>
      </c>
      <c r="F52" s="277">
        <f t="shared" si="21"/>
        <v>810.69999999999993</v>
      </c>
      <c r="G52" s="264"/>
      <c r="H52" s="265">
        <f t="shared" si="22"/>
        <v>0</v>
      </c>
    </row>
    <row r="53" spans="1:8" ht="14.5" customHeight="1" x14ac:dyDescent="0.2">
      <c r="A53" s="195" t="s">
        <v>166</v>
      </c>
      <c r="B53" s="138" t="s">
        <v>167</v>
      </c>
      <c r="C53" s="138" t="s">
        <v>163</v>
      </c>
      <c r="D53" s="202">
        <v>670</v>
      </c>
      <c r="E53" s="297">
        <f t="shared" si="0"/>
        <v>810.69999999999993</v>
      </c>
      <c r="F53" s="278">
        <f t="shared" si="21"/>
        <v>810.69999999999993</v>
      </c>
      <c r="G53" s="294"/>
      <c r="H53" s="271">
        <f t="shared" si="22"/>
        <v>0</v>
      </c>
    </row>
    <row r="54" spans="1:8" ht="15" customHeight="1" x14ac:dyDescent="0.2">
      <c r="A54" s="24"/>
      <c r="B54" s="23" t="s">
        <v>581</v>
      </c>
      <c r="C54" s="32"/>
      <c r="D54" s="33"/>
      <c r="E54" s="36"/>
      <c r="F54" s="35"/>
    </row>
    <row r="55" spans="1:8" ht="14.5" customHeight="1" x14ac:dyDescent="0.2">
      <c r="A55" s="203" t="s">
        <v>168</v>
      </c>
      <c r="B55" s="189" t="s">
        <v>539</v>
      </c>
      <c r="C55" s="190" t="s">
        <v>529</v>
      </c>
      <c r="D55" s="181">
        <v>1115</v>
      </c>
      <c r="E55" s="296">
        <f t="shared" si="0"/>
        <v>1349.1499999999999</v>
      </c>
      <c r="F55" s="275">
        <f t="shared" ref="F55:F58" si="23">(1-$F$2)*E55</f>
        <v>1349.1499999999999</v>
      </c>
      <c r="G55" s="262"/>
      <c r="H55" s="263">
        <f t="shared" ref="H55:H58" si="24">G55*F55</f>
        <v>0</v>
      </c>
    </row>
    <row r="56" spans="1:8" ht="14.5" customHeight="1" x14ac:dyDescent="0.2">
      <c r="A56" s="204" t="s">
        <v>169</v>
      </c>
      <c r="B56" s="65" t="s">
        <v>540</v>
      </c>
      <c r="C56" s="61" t="s">
        <v>529</v>
      </c>
      <c r="D56" s="62">
        <v>811</v>
      </c>
      <c r="E56" s="303">
        <f t="shared" si="0"/>
        <v>981.31</v>
      </c>
      <c r="F56" s="277">
        <f t="shared" si="23"/>
        <v>981.31</v>
      </c>
      <c r="G56" s="264"/>
      <c r="H56" s="265">
        <f t="shared" si="24"/>
        <v>0</v>
      </c>
    </row>
    <row r="57" spans="1:8" ht="14.5" customHeight="1" x14ac:dyDescent="0.2">
      <c r="A57" s="204" t="s">
        <v>170</v>
      </c>
      <c r="B57" s="65" t="s">
        <v>351</v>
      </c>
      <c r="C57" s="61" t="s">
        <v>124</v>
      </c>
      <c r="D57" s="62">
        <v>912</v>
      </c>
      <c r="E57" s="303">
        <f t="shared" si="0"/>
        <v>1103.52</v>
      </c>
      <c r="F57" s="277">
        <f t="shared" si="23"/>
        <v>1103.52</v>
      </c>
      <c r="G57" s="264"/>
      <c r="H57" s="265">
        <f t="shared" si="24"/>
        <v>0</v>
      </c>
    </row>
    <row r="58" spans="1:8" ht="14.5" customHeight="1" x14ac:dyDescent="0.2">
      <c r="A58" s="205" t="s">
        <v>171</v>
      </c>
      <c r="B58" s="138" t="s">
        <v>352</v>
      </c>
      <c r="C58" s="196" t="s">
        <v>124</v>
      </c>
      <c r="D58" s="197">
        <v>946</v>
      </c>
      <c r="E58" s="297">
        <f t="shared" si="0"/>
        <v>1144.6599999999999</v>
      </c>
      <c r="F58" s="278">
        <f t="shared" si="23"/>
        <v>1144.6599999999999</v>
      </c>
      <c r="G58" s="294"/>
      <c r="H58" s="271">
        <f t="shared" si="24"/>
        <v>0</v>
      </c>
    </row>
    <row r="59" spans="1:8" ht="16.5" customHeight="1" x14ac:dyDescent="0.2">
      <c r="A59" s="24"/>
      <c r="B59" s="23" t="s">
        <v>515</v>
      </c>
      <c r="C59" s="32"/>
      <c r="D59" s="33"/>
      <c r="E59" s="34"/>
      <c r="F59" s="35"/>
    </row>
    <row r="60" spans="1:8" x14ac:dyDescent="0.2">
      <c r="A60" s="207" t="s">
        <v>172</v>
      </c>
      <c r="B60" s="208" t="s">
        <v>530</v>
      </c>
      <c r="C60" s="208" t="s">
        <v>503</v>
      </c>
      <c r="D60" s="209">
        <v>670</v>
      </c>
      <c r="E60" s="299">
        <f t="shared" si="0"/>
        <v>810.69999999999993</v>
      </c>
      <c r="F60" s="275">
        <f t="shared" ref="F60:F68" si="25">(1-$F$2)*E60</f>
        <v>810.69999999999993</v>
      </c>
      <c r="G60" s="262"/>
      <c r="H60" s="263">
        <f t="shared" ref="H60:H68" si="26">G60*F60</f>
        <v>0</v>
      </c>
    </row>
    <row r="61" spans="1:8" x14ac:dyDescent="0.2">
      <c r="A61" s="184" t="s">
        <v>173</v>
      </c>
      <c r="B61" s="206" t="s">
        <v>531</v>
      </c>
      <c r="C61" s="206" t="s">
        <v>503</v>
      </c>
      <c r="D61" s="177">
        <v>670</v>
      </c>
      <c r="E61" s="300">
        <f t="shared" si="0"/>
        <v>810.69999999999993</v>
      </c>
      <c r="F61" s="277">
        <f t="shared" si="25"/>
        <v>810.69999999999993</v>
      </c>
      <c r="G61" s="264"/>
      <c r="H61" s="265">
        <f t="shared" si="26"/>
        <v>0</v>
      </c>
    </row>
    <row r="62" spans="1:8" x14ac:dyDescent="0.2">
      <c r="A62" s="184" t="s">
        <v>174</v>
      </c>
      <c r="B62" s="206" t="s">
        <v>532</v>
      </c>
      <c r="C62" s="206" t="s">
        <v>552</v>
      </c>
      <c r="D62" s="177">
        <v>779</v>
      </c>
      <c r="E62" s="300">
        <f t="shared" si="0"/>
        <v>942.58999999999992</v>
      </c>
      <c r="F62" s="277">
        <f t="shared" si="25"/>
        <v>942.58999999999992</v>
      </c>
      <c r="G62" s="264"/>
      <c r="H62" s="265">
        <f t="shared" si="26"/>
        <v>0</v>
      </c>
    </row>
    <row r="63" spans="1:8" ht="14.5" customHeight="1" x14ac:dyDescent="0.2">
      <c r="A63" s="184" t="s">
        <v>175</v>
      </c>
      <c r="B63" s="206" t="s">
        <v>533</v>
      </c>
      <c r="C63" s="206" t="s">
        <v>552</v>
      </c>
      <c r="D63" s="177">
        <v>779</v>
      </c>
      <c r="E63" s="300">
        <f t="shared" si="0"/>
        <v>942.58999999999992</v>
      </c>
      <c r="F63" s="277">
        <f t="shared" si="25"/>
        <v>942.58999999999992</v>
      </c>
      <c r="G63" s="264"/>
      <c r="H63" s="265">
        <f t="shared" si="26"/>
        <v>0</v>
      </c>
    </row>
    <row r="64" spans="1:8" ht="14.5" customHeight="1" x14ac:dyDescent="0.2">
      <c r="A64" s="184" t="s">
        <v>176</v>
      </c>
      <c r="B64" s="206" t="s">
        <v>534</v>
      </c>
      <c r="C64" s="176" t="s">
        <v>124</v>
      </c>
      <c r="D64" s="177">
        <v>961</v>
      </c>
      <c r="E64" s="300">
        <f t="shared" si="0"/>
        <v>1162.81</v>
      </c>
      <c r="F64" s="277">
        <f t="shared" si="25"/>
        <v>1162.81</v>
      </c>
      <c r="G64" s="264"/>
      <c r="H64" s="265">
        <f t="shared" si="26"/>
        <v>0</v>
      </c>
    </row>
    <row r="65" spans="1:8" x14ac:dyDescent="0.2">
      <c r="A65" s="184" t="s">
        <v>177</v>
      </c>
      <c r="B65" s="206" t="s">
        <v>535</v>
      </c>
      <c r="C65" s="176" t="s">
        <v>124</v>
      </c>
      <c r="D65" s="177">
        <v>961</v>
      </c>
      <c r="E65" s="300">
        <f t="shared" si="0"/>
        <v>1162.81</v>
      </c>
      <c r="F65" s="277">
        <f t="shared" si="25"/>
        <v>1162.81</v>
      </c>
      <c r="G65" s="264"/>
      <c r="H65" s="265">
        <f t="shared" si="26"/>
        <v>0</v>
      </c>
    </row>
    <row r="66" spans="1:8" x14ac:dyDescent="0.2">
      <c r="A66" s="184" t="s">
        <v>178</v>
      </c>
      <c r="B66" s="206" t="s">
        <v>536</v>
      </c>
      <c r="C66" s="176" t="s">
        <v>124</v>
      </c>
      <c r="D66" s="177">
        <v>997</v>
      </c>
      <c r="E66" s="300">
        <f t="shared" si="0"/>
        <v>1206.3699999999999</v>
      </c>
      <c r="F66" s="277">
        <f t="shared" si="25"/>
        <v>1206.3699999999999</v>
      </c>
      <c r="G66" s="264"/>
      <c r="H66" s="265">
        <f t="shared" si="26"/>
        <v>0</v>
      </c>
    </row>
    <row r="67" spans="1:8" x14ac:dyDescent="0.2">
      <c r="A67" s="184" t="s">
        <v>179</v>
      </c>
      <c r="B67" s="206" t="s">
        <v>537</v>
      </c>
      <c r="C67" s="176" t="s">
        <v>115</v>
      </c>
      <c r="D67" s="177">
        <v>699</v>
      </c>
      <c r="E67" s="300">
        <f t="shared" si="0"/>
        <v>845.79</v>
      </c>
      <c r="F67" s="277">
        <f t="shared" si="25"/>
        <v>845.79</v>
      </c>
      <c r="G67" s="264"/>
      <c r="H67" s="265">
        <f t="shared" si="26"/>
        <v>0</v>
      </c>
    </row>
    <row r="68" spans="1:8" x14ac:dyDescent="0.2">
      <c r="A68" s="185" t="s">
        <v>180</v>
      </c>
      <c r="B68" s="210" t="s">
        <v>538</v>
      </c>
      <c r="C68" s="187" t="s">
        <v>529</v>
      </c>
      <c r="D68" s="188">
        <v>822</v>
      </c>
      <c r="E68" s="301">
        <f t="shared" si="0"/>
        <v>994.62</v>
      </c>
      <c r="F68" s="278">
        <f t="shared" si="25"/>
        <v>994.62</v>
      </c>
      <c r="G68" s="294"/>
      <c r="H68" s="271">
        <f t="shared" si="26"/>
        <v>0</v>
      </c>
    </row>
    <row r="69" spans="1:8" ht="32.25" customHeight="1" x14ac:dyDescent="0.2">
      <c r="A69" s="28"/>
      <c r="B69" s="126"/>
      <c r="C69" s="29"/>
      <c r="D69" s="30"/>
      <c r="E69" s="31"/>
      <c r="F69" s="35"/>
      <c r="G69" s="43"/>
    </row>
    <row r="70" spans="1:8" ht="19.25" customHeight="1" x14ac:dyDescent="0.2">
      <c r="A70" s="24"/>
      <c r="B70" s="23" t="s">
        <v>516</v>
      </c>
      <c r="C70" s="32"/>
      <c r="D70" s="33"/>
      <c r="E70" s="34"/>
      <c r="F70" s="35"/>
    </row>
    <row r="71" spans="1:8" ht="14.5" customHeight="1" x14ac:dyDescent="0.2">
      <c r="A71" s="178" t="s">
        <v>181</v>
      </c>
      <c r="B71" s="179" t="s">
        <v>541</v>
      </c>
      <c r="C71" s="180" t="s">
        <v>134</v>
      </c>
      <c r="D71" s="181">
        <v>837</v>
      </c>
      <c r="E71" s="292">
        <f t="shared" ref="E71:E125" si="27">D71*1.21</f>
        <v>1012.77</v>
      </c>
      <c r="F71" s="275">
        <f t="shared" ref="F71:F76" si="28">(1-$F$2)*E71</f>
        <v>1012.77</v>
      </c>
      <c r="G71" s="262"/>
      <c r="H71" s="263">
        <f t="shared" ref="H71:H76" si="29">G71*F71</f>
        <v>0</v>
      </c>
    </row>
    <row r="72" spans="1:8" x14ac:dyDescent="0.2">
      <c r="A72" s="182" t="s">
        <v>182</v>
      </c>
      <c r="B72" s="140" t="s">
        <v>542</v>
      </c>
      <c r="C72" s="61" t="s">
        <v>124</v>
      </c>
      <c r="D72" s="62">
        <v>794</v>
      </c>
      <c r="E72" s="273">
        <f t="shared" si="27"/>
        <v>960.74</v>
      </c>
      <c r="F72" s="277">
        <f t="shared" si="28"/>
        <v>960.74</v>
      </c>
      <c r="G72" s="264"/>
      <c r="H72" s="265">
        <f t="shared" si="29"/>
        <v>0</v>
      </c>
    </row>
    <row r="73" spans="1:8" x14ac:dyDescent="0.2">
      <c r="A73" s="182" t="s">
        <v>183</v>
      </c>
      <c r="B73" s="140" t="s">
        <v>543</v>
      </c>
      <c r="C73" s="59" t="s">
        <v>529</v>
      </c>
      <c r="D73" s="62">
        <v>1340</v>
      </c>
      <c r="E73" s="273">
        <f t="shared" si="27"/>
        <v>1621.3999999999999</v>
      </c>
      <c r="F73" s="277">
        <f t="shared" si="28"/>
        <v>1621.3999999999999</v>
      </c>
      <c r="G73" s="264"/>
      <c r="H73" s="265">
        <f t="shared" si="29"/>
        <v>0</v>
      </c>
    </row>
    <row r="74" spans="1:8" x14ac:dyDescent="0.2">
      <c r="A74" s="182" t="s">
        <v>184</v>
      </c>
      <c r="B74" s="140" t="s">
        <v>544</v>
      </c>
      <c r="C74" s="59" t="s">
        <v>124</v>
      </c>
      <c r="D74" s="62">
        <v>1165</v>
      </c>
      <c r="E74" s="273">
        <f t="shared" si="27"/>
        <v>1409.6499999999999</v>
      </c>
      <c r="F74" s="277">
        <f t="shared" si="28"/>
        <v>1409.6499999999999</v>
      </c>
      <c r="G74" s="264"/>
      <c r="H74" s="265">
        <f t="shared" si="29"/>
        <v>0</v>
      </c>
    </row>
    <row r="75" spans="1:8" x14ac:dyDescent="0.2">
      <c r="A75" s="182" t="s">
        <v>185</v>
      </c>
      <c r="B75" s="140" t="s">
        <v>186</v>
      </c>
      <c r="C75" s="59" t="s">
        <v>124</v>
      </c>
      <c r="D75" s="62">
        <v>1092</v>
      </c>
      <c r="E75" s="273">
        <f t="shared" si="27"/>
        <v>1321.32</v>
      </c>
      <c r="F75" s="277">
        <f t="shared" si="28"/>
        <v>1321.32</v>
      </c>
      <c r="G75" s="264"/>
      <c r="H75" s="265">
        <f t="shared" si="29"/>
        <v>0</v>
      </c>
    </row>
    <row r="76" spans="1:8" x14ac:dyDescent="0.2">
      <c r="A76" s="195" t="s">
        <v>187</v>
      </c>
      <c r="B76" s="211" t="s">
        <v>545</v>
      </c>
      <c r="C76" s="212" t="s">
        <v>529</v>
      </c>
      <c r="D76" s="197">
        <v>1128</v>
      </c>
      <c r="E76" s="295">
        <f t="shared" si="27"/>
        <v>1364.8799999999999</v>
      </c>
      <c r="F76" s="278">
        <f t="shared" si="28"/>
        <v>1364.8799999999999</v>
      </c>
      <c r="G76" s="294"/>
      <c r="H76" s="271">
        <f t="shared" si="29"/>
        <v>0</v>
      </c>
    </row>
    <row r="77" spans="1:8" ht="19.25" customHeight="1" x14ac:dyDescent="0.2">
      <c r="A77" s="24"/>
      <c r="B77" s="23" t="s">
        <v>580</v>
      </c>
      <c r="C77" s="32"/>
      <c r="D77" s="33"/>
      <c r="E77" s="34"/>
      <c r="F77" s="35"/>
    </row>
    <row r="78" spans="1:8" x14ac:dyDescent="0.2">
      <c r="A78" s="178" t="s">
        <v>188</v>
      </c>
      <c r="B78" s="179" t="s">
        <v>189</v>
      </c>
      <c r="C78" s="180" t="s">
        <v>529</v>
      </c>
      <c r="D78" s="181">
        <v>1201</v>
      </c>
      <c r="E78" s="292">
        <f t="shared" si="27"/>
        <v>1453.21</v>
      </c>
      <c r="F78" s="275">
        <f t="shared" ref="F78:F82" si="30">(1-$F$2)*E78</f>
        <v>1453.21</v>
      </c>
      <c r="G78" s="262"/>
      <c r="H78" s="263">
        <f t="shared" ref="H78:H82" si="31">G78*F78</f>
        <v>0</v>
      </c>
    </row>
    <row r="79" spans="1:8" ht="15" customHeight="1" x14ac:dyDescent="0.2">
      <c r="A79" s="182" t="s">
        <v>190</v>
      </c>
      <c r="B79" s="140" t="s">
        <v>353</v>
      </c>
      <c r="C79" s="60" t="s">
        <v>191</v>
      </c>
      <c r="D79" s="62">
        <v>1456</v>
      </c>
      <c r="E79" s="273">
        <f t="shared" si="27"/>
        <v>1761.76</v>
      </c>
      <c r="F79" s="277">
        <f t="shared" si="30"/>
        <v>1761.76</v>
      </c>
      <c r="G79" s="264"/>
      <c r="H79" s="265">
        <f t="shared" si="31"/>
        <v>0</v>
      </c>
    </row>
    <row r="80" spans="1:8" x14ac:dyDescent="0.2">
      <c r="A80" s="182" t="s">
        <v>192</v>
      </c>
      <c r="B80" s="140" t="s">
        <v>193</v>
      </c>
      <c r="C80" s="59" t="s">
        <v>124</v>
      </c>
      <c r="D80" s="62">
        <v>1012</v>
      </c>
      <c r="E80" s="273">
        <f t="shared" si="27"/>
        <v>1224.52</v>
      </c>
      <c r="F80" s="277">
        <f t="shared" si="30"/>
        <v>1224.52</v>
      </c>
      <c r="G80" s="264"/>
      <c r="H80" s="265">
        <f t="shared" si="31"/>
        <v>0</v>
      </c>
    </row>
    <row r="81" spans="1:10" x14ac:dyDescent="0.2">
      <c r="A81" s="182" t="s">
        <v>194</v>
      </c>
      <c r="B81" s="140" t="s">
        <v>195</v>
      </c>
      <c r="C81" s="59" t="s">
        <v>124</v>
      </c>
      <c r="D81" s="62">
        <v>1012</v>
      </c>
      <c r="E81" s="273">
        <f t="shared" si="27"/>
        <v>1224.52</v>
      </c>
      <c r="F81" s="277">
        <f t="shared" si="30"/>
        <v>1224.52</v>
      </c>
      <c r="G81" s="264"/>
      <c r="H81" s="265">
        <f t="shared" si="31"/>
        <v>0</v>
      </c>
    </row>
    <row r="82" spans="1:10" x14ac:dyDescent="0.2">
      <c r="A82" s="195" t="s">
        <v>196</v>
      </c>
      <c r="B82" s="211" t="s">
        <v>197</v>
      </c>
      <c r="C82" s="213" t="s">
        <v>529</v>
      </c>
      <c r="D82" s="197">
        <v>1027</v>
      </c>
      <c r="E82" s="295">
        <f t="shared" si="27"/>
        <v>1242.67</v>
      </c>
      <c r="F82" s="278">
        <f t="shared" si="30"/>
        <v>1242.67</v>
      </c>
      <c r="G82" s="294"/>
      <c r="H82" s="271">
        <f t="shared" si="31"/>
        <v>0</v>
      </c>
    </row>
    <row r="83" spans="1:10" ht="19.25" customHeight="1" x14ac:dyDescent="0.2">
      <c r="A83" s="24"/>
      <c r="B83" s="23" t="s">
        <v>694</v>
      </c>
      <c r="C83" s="32"/>
      <c r="D83" s="33"/>
      <c r="E83" s="34"/>
      <c r="F83" s="35"/>
      <c r="J83" s="3"/>
    </row>
    <row r="84" spans="1:10" ht="14.5" customHeight="1" x14ac:dyDescent="0.2">
      <c r="A84" s="178" t="s">
        <v>198</v>
      </c>
      <c r="B84" s="179" t="s">
        <v>199</v>
      </c>
      <c r="C84" s="180" t="s">
        <v>529</v>
      </c>
      <c r="D84" s="181">
        <v>1376</v>
      </c>
      <c r="E84" s="292">
        <f t="shared" si="27"/>
        <v>1664.96</v>
      </c>
      <c r="F84" s="275">
        <f t="shared" ref="F84:F88" si="32">(1-$F$2)*E84</f>
        <v>1664.96</v>
      </c>
      <c r="G84" s="262"/>
      <c r="H84" s="263">
        <f t="shared" ref="H84:H88" si="33">G84*F84</f>
        <v>0</v>
      </c>
    </row>
    <row r="85" spans="1:10" ht="14.5" customHeight="1" x14ac:dyDescent="0.2">
      <c r="A85" s="182" t="s">
        <v>200</v>
      </c>
      <c r="B85" s="140" t="s">
        <v>201</v>
      </c>
      <c r="C85" s="60" t="s">
        <v>124</v>
      </c>
      <c r="D85" s="62">
        <v>1274</v>
      </c>
      <c r="E85" s="273">
        <f t="shared" si="27"/>
        <v>1541.54</v>
      </c>
      <c r="F85" s="277">
        <f t="shared" si="32"/>
        <v>1541.54</v>
      </c>
      <c r="G85" s="264"/>
      <c r="H85" s="265">
        <f t="shared" si="33"/>
        <v>0</v>
      </c>
    </row>
    <row r="86" spans="1:10" ht="14.5" customHeight="1" x14ac:dyDescent="0.2">
      <c r="A86" s="183" t="s">
        <v>202</v>
      </c>
      <c r="B86" s="141" t="s">
        <v>203</v>
      </c>
      <c r="C86" s="120" t="s">
        <v>124</v>
      </c>
      <c r="D86" s="121">
        <v>1274</v>
      </c>
      <c r="E86" s="302">
        <f t="shared" si="27"/>
        <v>1541.54</v>
      </c>
      <c r="F86" s="277">
        <f t="shared" si="32"/>
        <v>1541.54</v>
      </c>
      <c r="G86" s="264"/>
      <c r="H86" s="265">
        <f t="shared" si="33"/>
        <v>0</v>
      </c>
    </row>
    <row r="87" spans="1:10" ht="14.5" customHeight="1" x14ac:dyDescent="0.2">
      <c r="A87" s="184" t="s">
        <v>204</v>
      </c>
      <c r="B87" s="175" t="s">
        <v>205</v>
      </c>
      <c r="C87" s="176" t="s">
        <v>529</v>
      </c>
      <c r="D87" s="177">
        <v>1347</v>
      </c>
      <c r="E87" s="300">
        <f t="shared" si="27"/>
        <v>1629.87</v>
      </c>
      <c r="F87" s="277">
        <f t="shared" si="32"/>
        <v>1629.87</v>
      </c>
      <c r="G87" s="264"/>
      <c r="H87" s="265">
        <f t="shared" si="33"/>
        <v>0</v>
      </c>
    </row>
    <row r="88" spans="1:10" ht="14.5" customHeight="1" x14ac:dyDescent="0.2">
      <c r="A88" s="185" t="s">
        <v>546</v>
      </c>
      <c r="B88" s="186" t="s">
        <v>574</v>
      </c>
      <c r="C88" s="187" t="s">
        <v>124</v>
      </c>
      <c r="D88" s="188">
        <v>1287</v>
      </c>
      <c r="E88" s="301">
        <v>1557</v>
      </c>
      <c r="F88" s="278">
        <f t="shared" si="32"/>
        <v>1557</v>
      </c>
      <c r="G88" s="294"/>
      <c r="H88" s="271">
        <f t="shared" si="33"/>
        <v>0</v>
      </c>
    </row>
    <row r="89" spans="1:10" ht="20" customHeight="1" x14ac:dyDescent="0.2">
      <c r="A89" s="24"/>
      <c r="B89" s="23" t="s">
        <v>517</v>
      </c>
      <c r="C89" s="32"/>
      <c r="D89" s="33"/>
      <c r="E89" s="34"/>
      <c r="F89" s="35"/>
    </row>
    <row r="90" spans="1:10" x14ac:dyDescent="0.2">
      <c r="A90" s="214" t="s">
        <v>206</v>
      </c>
      <c r="B90" s="215" t="s">
        <v>547</v>
      </c>
      <c r="C90" s="216" t="s">
        <v>548</v>
      </c>
      <c r="D90" s="217">
        <v>903</v>
      </c>
      <c r="E90" s="298">
        <f t="shared" si="27"/>
        <v>1092.6299999999999</v>
      </c>
      <c r="F90" s="280">
        <f t="shared" ref="F90" si="34">(1-$F$2)*E90</f>
        <v>1092.6299999999999</v>
      </c>
      <c r="G90" s="281"/>
      <c r="H90" s="282">
        <f t="shared" ref="H90" si="35">G90*F90</f>
        <v>0</v>
      </c>
    </row>
    <row r="91" spans="1:10" ht="14.5" customHeight="1" x14ac:dyDescent="0.2">
      <c r="A91" s="28"/>
      <c r="B91" s="126"/>
      <c r="C91" s="29"/>
      <c r="D91" s="30"/>
      <c r="E91" s="31"/>
      <c r="F91" s="35"/>
    </row>
    <row r="92" spans="1:10" ht="19.25" customHeight="1" x14ac:dyDescent="0.2">
      <c r="A92" s="335" t="s">
        <v>207</v>
      </c>
      <c r="B92" s="335"/>
      <c r="C92" s="335"/>
      <c r="D92" s="335"/>
      <c r="E92" s="335"/>
      <c r="F92" s="335"/>
      <c r="G92" s="335"/>
      <c r="H92" s="335"/>
    </row>
    <row r="93" spans="1:10" ht="20" customHeight="1" x14ac:dyDescent="0.2">
      <c r="A93" s="28"/>
      <c r="B93" s="23" t="s">
        <v>575</v>
      </c>
      <c r="C93" s="29"/>
      <c r="D93" s="30"/>
      <c r="E93" s="31"/>
      <c r="F93" s="35"/>
    </row>
    <row r="94" spans="1:10" ht="14.5" customHeight="1" x14ac:dyDescent="0.2">
      <c r="A94" s="207" t="s">
        <v>358</v>
      </c>
      <c r="B94" s="208" t="s">
        <v>361</v>
      </c>
      <c r="C94" s="219" t="s">
        <v>163</v>
      </c>
      <c r="D94" s="209">
        <v>672</v>
      </c>
      <c r="E94" s="299">
        <f t="shared" ref="E94:E96" si="36">D94*1.21</f>
        <v>813.12</v>
      </c>
      <c r="F94" s="275">
        <f t="shared" ref="F94:F96" si="37">(1-$F$2)*E94</f>
        <v>813.12</v>
      </c>
      <c r="G94" s="262"/>
      <c r="H94" s="263">
        <f t="shared" ref="H94:H96" si="38">G94*F94</f>
        <v>0</v>
      </c>
    </row>
    <row r="95" spans="1:10" ht="14.5" customHeight="1" x14ac:dyDescent="0.2">
      <c r="A95" s="184" t="s">
        <v>359</v>
      </c>
      <c r="B95" s="206" t="s">
        <v>362</v>
      </c>
      <c r="C95" s="176" t="s">
        <v>163</v>
      </c>
      <c r="D95" s="177">
        <v>751</v>
      </c>
      <c r="E95" s="300">
        <f t="shared" si="36"/>
        <v>908.70999999999992</v>
      </c>
      <c r="F95" s="277">
        <f t="shared" si="37"/>
        <v>908.70999999999992</v>
      </c>
      <c r="G95" s="264"/>
      <c r="H95" s="265">
        <f t="shared" si="38"/>
        <v>0</v>
      </c>
    </row>
    <row r="96" spans="1:10" ht="14.5" customHeight="1" x14ac:dyDescent="0.2">
      <c r="A96" s="185" t="s">
        <v>360</v>
      </c>
      <c r="B96" s="220" t="s">
        <v>363</v>
      </c>
      <c r="C96" s="187" t="s">
        <v>163</v>
      </c>
      <c r="D96" s="188">
        <v>822</v>
      </c>
      <c r="E96" s="301">
        <f t="shared" si="36"/>
        <v>994.62</v>
      </c>
      <c r="F96" s="278">
        <f t="shared" si="37"/>
        <v>994.62</v>
      </c>
      <c r="G96" s="294"/>
      <c r="H96" s="271">
        <f t="shared" si="38"/>
        <v>0</v>
      </c>
    </row>
    <row r="97" spans="1:8" ht="14.5" customHeight="1" x14ac:dyDescent="0.2">
      <c r="A97" s="28"/>
      <c r="B97" s="24"/>
      <c r="C97" s="37"/>
      <c r="D97" s="30"/>
      <c r="E97" s="31"/>
      <c r="F97" s="35"/>
    </row>
    <row r="98" spans="1:8" ht="19.25" customHeight="1" x14ac:dyDescent="0.2">
      <c r="A98" s="335" t="s">
        <v>208</v>
      </c>
      <c r="B98" s="335"/>
      <c r="C98" s="335"/>
      <c r="D98" s="335"/>
      <c r="E98" s="335"/>
      <c r="F98" s="335"/>
      <c r="G98" s="335"/>
      <c r="H98" s="335"/>
    </row>
    <row r="99" spans="1:8" ht="20" customHeight="1" x14ac:dyDescent="0.2">
      <c r="A99" s="28"/>
      <c r="B99" s="23" t="s">
        <v>695</v>
      </c>
      <c r="C99" s="38"/>
      <c r="D99" s="33"/>
      <c r="E99" s="34"/>
      <c r="F99" s="35"/>
    </row>
    <row r="100" spans="1:8" s="134" customFormat="1" ht="30" x14ac:dyDescent="0.2">
      <c r="A100" s="178" t="s">
        <v>209</v>
      </c>
      <c r="B100" s="189" t="s">
        <v>354</v>
      </c>
      <c r="C100" s="221" t="s">
        <v>21</v>
      </c>
      <c r="D100" s="201">
        <v>558</v>
      </c>
      <c r="E100" s="296">
        <f t="shared" si="27"/>
        <v>675.18</v>
      </c>
      <c r="F100" s="275">
        <f t="shared" ref="F100:F101" si="39">(1-$F$2)*E100</f>
        <v>675.18</v>
      </c>
      <c r="G100" s="262"/>
      <c r="H100" s="263">
        <f t="shared" ref="H100:H101" si="40">G100*F100</f>
        <v>0</v>
      </c>
    </row>
    <row r="101" spans="1:8" s="134" customFormat="1" ht="28" customHeight="1" x14ac:dyDescent="0.2">
      <c r="A101" s="195" t="s">
        <v>210</v>
      </c>
      <c r="B101" s="138" t="s">
        <v>568</v>
      </c>
      <c r="C101" s="222" t="s">
        <v>21</v>
      </c>
      <c r="D101" s="202">
        <v>581</v>
      </c>
      <c r="E101" s="297">
        <f t="shared" si="27"/>
        <v>703.01</v>
      </c>
      <c r="F101" s="278">
        <f t="shared" si="39"/>
        <v>703.01</v>
      </c>
      <c r="G101" s="294"/>
      <c r="H101" s="271">
        <f t="shared" si="40"/>
        <v>0</v>
      </c>
    </row>
    <row r="102" spans="1:8" ht="20" customHeight="1" x14ac:dyDescent="0.2">
      <c r="A102" s="28"/>
      <c r="B102" s="23" t="s">
        <v>571</v>
      </c>
      <c r="C102" s="38"/>
      <c r="D102" s="33"/>
      <c r="E102" s="34"/>
      <c r="F102" s="35"/>
    </row>
    <row r="103" spans="1:8" x14ac:dyDescent="0.2">
      <c r="A103" s="178" t="s">
        <v>211</v>
      </c>
      <c r="B103" s="189" t="s">
        <v>572</v>
      </c>
      <c r="C103" s="180" t="s">
        <v>212</v>
      </c>
      <c r="D103" s="181">
        <v>528</v>
      </c>
      <c r="E103" s="292">
        <f t="shared" si="27"/>
        <v>638.88</v>
      </c>
      <c r="F103" s="275">
        <f t="shared" ref="F103:F107" si="41">(1-$F$2)*E103</f>
        <v>638.88</v>
      </c>
      <c r="G103" s="262"/>
      <c r="H103" s="263">
        <f t="shared" ref="H103:H107" si="42">G103*F103</f>
        <v>0</v>
      </c>
    </row>
    <row r="104" spans="1:8" ht="15" customHeight="1" x14ac:dyDescent="0.2">
      <c r="A104" s="182" t="s">
        <v>213</v>
      </c>
      <c r="B104" s="65" t="s">
        <v>573</v>
      </c>
      <c r="C104" s="60" t="s">
        <v>212</v>
      </c>
      <c r="D104" s="62">
        <v>655</v>
      </c>
      <c r="E104" s="273">
        <f t="shared" si="27"/>
        <v>792.55</v>
      </c>
      <c r="F104" s="277">
        <f t="shared" si="41"/>
        <v>792.55</v>
      </c>
      <c r="G104" s="264"/>
      <c r="H104" s="265">
        <f t="shared" si="42"/>
        <v>0</v>
      </c>
    </row>
    <row r="105" spans="1:8" x14ac:dyDescent="0.2">
      <c r="A105" s="182" t="s">
        <v>214</v>
      </c>
      <c r="B105" s="143" t="s">
        <v>569</v>
      </c>
      <c r="C105" s="60" t="s">
        <v>212</v>
      </c>
      <c r="D105" s="62">
        <v>673</v>
      </c>
      <c r="E105" s="273">
        <f t="shared" si="27"/>
        <v>814.32999999999993</v>
      </c>
      <c r="F105" s="277">
        <f t="shared" si="41"/>
        <v>814.32999999999993</v>
      </c>
      <c r="G105" s="264"/>
      <c r="H105" s="265">
        <f t="shared" si="42"/>
        <v>0</v>
      </c>
    </row>
    <row r="106" spans="1:8" ht="14.5" customHeight="1" x14ac:dyDescent="0.2">
      <c r="A106" s="182" t="s">
        <v>215</v>
      </c>
      <c r="B106" s="65" t="s">
        <v>570</v>
      </c>
      <c r="C106" s="60" t="s">
        <v>212</v>
      </c>
      <c r="D106" s="62">
        <v>757</v>
      </c>
      <c r="E106" s="273">
        <f t="shared" si="27"/>
        <v>915.97</v>
      </c>
      <c r="F106" s="277">
        <f t="shared" si="41"/>
        <v>915.97</v>
      </c>
      <c r="G106" s="264"/>
      <c r="H106" s="265">
        <f t="shared" si="42"/>
        <v>0</v>
      </c>
    </row>
    <row r="107" spans="1:8" x14ac:dyDescent="0.2">
      <c r="A107" s="195" t="s">
        <v>216</v>
      </c>
      <c r="B107" s="138" t="s">
        <v>355</v>
      </c>
      <c r="C107" s="213" t="s">
        <v>212</v>
      </c>
      <c r="D107" s="197">
        <v>546</v>
      </c>
      <c r="E107" s="295">
        <f t="shared" si="27"/>
        <v>660.66</v>
      </c>
      <c r="F107" s="278">
        <f t="shared" si="41"/>
        <v>660.66</v>
      </c>
      <c r="G107" s="294"/>
      <c r="H107" s="271">
        <f t="shared" si="42"/>
        <v>0</v>
      </c>
    </row>
    <row r="108" spans="1:8" ht="14.5" customHeight="1" x14ac:dyDescent="0.2">
      <c r="A108" s="28"/>
      <c r="B108" s="126"/>
      <c r="C108" s="29"/>
      <c r="D108" s="30"/>
      <c r="E108" s="31"/>
      <c r="F108" s="35"/>
    </row>
    <row r="109" spans="1:8" ht="14.5" customHeight="1" x14ac:dyDescent="0.2">
      <c r="A109" s="336" t="s">
        <v>217</v>
      </c>
      <c r="B109" s="336"/>
      <c r="C109" s="336"/>
      <c r="D109" s="336"/>
      <c r="E109" s="336"/>
      <c r="F109" s="336"/>
      <c r="G109" s="336"/>
      <c r="H109" s="336"/>
    </row>
    <row r="110" spans="1:8" ht="14.5" customHeight="1" x14ac:dyDescent="0.2">
      <c r="A110" s="24"/>
      <c r="B110" s="39" t="s">
        <v>218</v>
      </c>
      <c r="C110" s="32"/>
      <c r="D110" s="33"/>
      <c r="E110" s="34"/>
      <c r="F110" s="35"/>
    </row>
    <row r="111" spans="1:8" x14ac:dyDescent="0.2">
      <c r="A111" s="24"/>
      <c r="B111" s="39" t="s">
        <v>696</v>
      </c>
      <c r="C111" s="32"/>
      <c r="D111" s="33"/>
      <c r="E111" s="34"/>
      <c r="F111" s="35"/>
    </row>
    <row r="112" spans="1:8" s="10" customFormat="1" x14ac:dyDescent="0.2">
      <c r="A112" s="178" t="s">
        <v>219</v>
      </c>
      <c r="B112" s="189" t="s">
        <v>553</v>
      </c>
      <c r="C112" s="190" t="s">
        <v>567</v>
      </c>
      <c r="D112" s="223">
        <v>1034</v>
      </c>
      <c r="E112" s="292">
        <f t="shared" si="27"/>
        <v>1251.1399999999999</v>
      </c>
      <c r="F112" s="275">
        <f t="shared" ref="F112:F117" si="43">(1-$F$2)*E112</f>
        <v>1251.1399999999999</v>
      </c>
      <c r="G112" s="262"/>
      <c r="H112" s="263">
        <f t="shared" ref="H112:H117" si="44">G112*F112</f>
        <v>0</v>
      </c>
    </row>
    <row r="113" spans="1:8" ht="14.5" customHeight="1" x14ac:dyDescent="0.2">
      <c r="A113" s="182" t="s">
        <v>220</v>
      </c>
      <c r="B113" s="65" t="s">
        <v>554</v>
      </c>
      <c r="C113" s="61" t="s">
        <v>221</v>
      </c>
      <c r="D113" s="67">
        <v>801</v>
      </c>
      <c r="E113" s="273">
        <f t="shared" si="27"/>
        <v>969.20999999999992</v>
      </c>
      <c r="F113" s="277">
        <f t="shared" si="43"/>
        <v>969.20999999999992</v>
      </c>
      <c r="G113" s="264"/>
      <c r="H113" s="265">
        <f t="shared" si="44"/>
        <v>0</v>
      </c>
    </row>
    <row r="114" spans="1:8" ht="14.5" customHeight="1" x14ac:dyDescent="0.2">
      <c r="A114" s="182" t="s">
        <v>222</v>
      </c>
      <c r="B114" s="65" t="s">
        <v>555</v>
      </c>
      <c r="C114" s="61" t="s">
        <v>221</v>
      </c>
      <c r="D114" s="67">
        <v>364</v>
      </c>
      <c r="E114" s="273">
        <f t="shared" si="27"/>
        <v>440.44</v>
      </c>
      <c r="F114" s="277">
        <f t="shared" si="43"/>
        <v>440.44</v>
      </c>
      <c r="G114" s="264"/>
      <c r="H114" s="265">
        <f t="shared" si="44"/>
        <v>0</v>
      </c>
    </row>
    <row r="115" spans="1:8" ht="14.5" customHeight="1" x14ac:dyDescent="0.2">
      <c r="A115" s="182" t="s">
        <v>223</v>
      </c>
      <c r="B115" s="65" t="s">
        <v>556</v>
      </c>
      <c r="C115" s="61" t="s">
        <v>221</v>
      </c>
      <c r="D115" s="67">
        <v>692</v>
      </c>
      <c r="E115" s="273">
        <f t="shared" si="27"/>
        <v>837.31999999999994</v>
      </c>
      <c r="F115" s="277">
        <f t="shared" si="43"/>
        <v>837.31999999999994</v>
      </c>
      <c r="G115" s="264"/>
      <c r="H115" s="265">
        <f t="shared" si="44"/>
        <v>0</v>
      </c>
    </row>
    <row r="116" spans="1:8" ht="14.5" customHeight="1" x14ac:dyDescent="0.2">
      <c r="A116" s="182" t="s">
        <v>224</v>
      </c>
      <c r="B116" s="65" t="s">
        <v>557</v>
      </c>
      <c r="C116" s="61" t="s">
        <v>21</v>
      </c>
      <c r="D116" s="67">
        <v>291</v>
      </c>
      <c r="E116" s="273">
        <f t="shared" si="27"/>
        <v>352.11</v>
      </c>
      <c r="F116" s="277">
        <f t="shared" si="43"/>
        <v>352.11</v>
      </c>
      <c r="G116" s="264"/>
      <c r="H116" s="265">
        <f t="shared" si="44"/>
        <v>0</v>
      </c>
    </row>
    <row r="117" spans="1:8" ht="14.5" customHeight="1" x14ac:dyDescent="0.2">
      <c r="A117" s="195" t="s">
        <v>225</v>
      </c>
      <c r="B117" s="224" t="s">
        <v>558</v>
      </c>
      <c r="C117" s="196" t="s">
        <v>15</v>
      </c>
      <c r="D117" s="225">
        <v>581</v>
      </c>
      <c r="E117" s="295">
        <f t="shared" si="27"/>
        <v>703.01</v>
      </c>
      <c r="F117" s="278">
        <f t="shared" si="43"/>
        <v>703.01</v>
      </c>
      <c r="G117" s="294"/>
      <c r="H117" s="271">
        <f t="shared" si="44"/>
        <v>0</v>
      </c>
    </row>
    <row r="118" spans="1:8" ht="14.25" customHeight="1" x14ac:dyDescent="0.2">
      <c r="A118" s="25"/>
      <c r="B118" s="39" t="s">
        <v>518</v>
      </c>
      <c r="C118" s="40"/>
      <c r="D118" s="41"/>
      <c r="E118" s="42"/>
      <c r="F118" s="35"/>
    </row>
    <row r="119" spans="1:8" s="55" customFormat="1" ht="16.5" customHeight="1" x14ac:dyDescent="0.2">
      <c r="A119" s="178" t="s">
        <v>226</v>
      </c>
      <c r="B119" s="189" t="s">
        <v>559</v>
      </c>
      <c r="C119" s="190" t="s">
        <v>221</v>
      </c>
      <c r="D119" s="181">
        <v>1092</v>
      </c>
      <c r="E119" s="292">
        <f t="shared" si="27"/>
        <v>1321.32</v>
      </c>
      <c r="F119" s="275">
        <f t="shared" ref="F119:F125" si="45">(1-$F$2)*E119</f>
        <v>1321.32</v>
      </c>
      <c r="G119" s="262"/>
      <c r="H119" s="263">
        <f t="shared" ref="H119:H125" si="46">G119*F119</f>
        <v>0</v>
      </c>
    </row>
    <row r="120" spans="1:8" s="7" customFormat="1" x14ac:dyDescent="0.2">
      <c r="A120" s="182" t="s">
        <v>227</v>
      </c>
      <c r="B120" s="65" t="s">
        <v>560</v>
      </c>
      <c r="C120" s="61" t="s">
        <v>221</v>
      </c>
      <c r="D120" s="62">
        <v>1056</v>
      </c>
      <c r="E120" s="273">
        <f t="shared" si="27"/>
        <v>1277.76</v>
      </c>
      <c r="F120" s="277">
        <f t="shared" si="45"/>
        <v>1277.76</v>
      </c>
      <c r="G120" s="264"/>
      <c r="H120" s="265">
        <f t="shared" si="46"/>
        <v>0</v>
      </c>
    </row>
    <row r="121" spans="1:8" x14ac:dyDescent="0.2">
      <c r="A121" s="182" t="s">
        <v>228</v>
      </c>
      <c r="B121" s="65" t="s">
        <v>561</v>
      </c>
      <c r="C121" s="61" t="s">
        <v>221</v>
      </c>
      <c r="D121" s="62">
        <v>837</v>
      </c>
      <c r="E121" s="273">
        <f t="shared" si="27"/>
        <v>1012.77</v>
      </c>
      <c r="F121" s="277">
        <f t="shared" si="45"/>
        <v>1012.77</v>
      </c>
      <c r="G121" s="264"/>
      <c r="H121" s="265">
        <f t="shared" si="46"/>
        <v>0</v>
      </c>
    </row>
    <row r="122" spans="1:8" x14ac:dyDescent="0.2">
      <c r="A122" s="182" t="s">
        <v>229</v>
      </c>
      <c r="B122" s="65" t="s">
        <v>562</v>
      </c>
      <c r="C122" s="61" t="s">
        <v>221</v>
      </c>
      <c r="D122" s="62">
        <v>844</v>
      </c>
      <c r="E122" s="273">
        <f t="shared" si="27"/>
        <v>1021.24</v>
      </c>
      <c r="F122" s="277">
        <f t="shared" si="45"/>
        <v>1021.24</v>
      </c>
      <c r="G122" s="264"/>
      <c r="H122" s="265">
        <f t="shared" si="46"/>
        <v>0</v>
      </c>
    </row>
    <row r="123" spans="1:8" x14ac:dyDescent="0.2">
      <c r="A123" s="182" t="s">
        <v>230</v>
      </c>
      <c r="B123" s="65" t="s">
        <v>563</v>
      </c>
      <c r="C123" s="61" t="s">
        <v>566</v>
      </c>
      <c r="D123" s="62">
        <v>692</v>
      </c>
      <c r="E123" s="273">
        <f t="shared" si="27"/>
        <v>837.31999999999994</v>
      </c>
      <c r="F123" s="277">
        <f t="shared" si="45"/>
        <v>837.31999999999994</v>
      </c>
      <c r="G123" s="264"/>
      <c r="H123" s="265">
        <f t="shared" si="46"/>
        <v>0</v>
      </c>
    </row>
    <row r="124" spans="1:8" x14ac:dyDescent="0.2">
      <c r="A124" s="182" t="s">
        <v>231</v>
      </c>
      <c r="B124" s="65" t="s">
        <v>564</v>
      </c>
      <c r="C124" s="61" t="s">
        <v>232</v>
      </c>
      <c r="D124" s="62">
        <v>946</v>
      </c>
      <c r="E124" s="273">
        <f t="shared" si="27"/>
        <v>1144.6599999999999</v>
      </c>
      <c r="F124" s="277">
        <f t="shared" si="45"/>
        <v>1144.6599999999999</v>
      </c>
      <c r="G124" s="264"/>
      <c r="H124" s="265">
        <f t="shared" si="46"/>
        <v>0</v>
      </c>
    </row>
    <row r="125" spans="1:8" ht="15" customHeight="1" x14ac:dyDescent="0.2">
      <c r="A125" s="226" t="s">
        <v>233</v>
      </c>
      <c r="B125" s="192" t="s">
        <v>364</v>
      </c>
      <c r="C125" s="227" t="s">
        <v>565</v>
      </c>
      <c r="D125" s="228">
        <v>676</v>
      </c>
      <c r="E125" s="293">
        <f t="shared" si="27"/>
        <v>817.95999999999992</v>
      </c>
      <c r="F125" s="278">
        <f t="shared" si="45"/>
        <v>817.95999999999992</v>
      </c>
      <c r="G125" s="294"/>
      <c r="H125" s="271">
        <f t="shared" si="46"/>
        <v>0</v>
      </c>
    </row>
    <row r="126" spans="1:8" x14ac:dyDescent="0.2">
      <c r="A126" s="333" t="s">
        <v>99</v>
      </c>
      <c r="B126" s="333"/>
      <c r="C126" s="333"/>
      <c r="D126" s="333"/>
      <c r="E126" s="333"/>
      <c r="F126" s="283"/>
      <c r="G126" s="284" t="s">
        <v>704</v>
      </c>
      <c r="H126" s="285">
        <f>SUM(H6:H125)/1.21</f>
        <v>0</v>
      </c>
    </row>
    <row r="127" spans="1:8" x14ac:dyDescent="0.2">
      <c r="F127" s="286"/>
      <c r="G127" s="287" t="s">
        <v>705</v>
      </c>
      <c r="H127" s="291">
        <f>H126*1.21</f>
        <v>0</v>
      </c>
    </row>
    <row r="128" spans="1:8" x14ac:dyDescent="0.2">
      <c r="F128" s="9"/>
    </row>
    <row r="129" spans="2:6" x14ac:dyDescent="0.2">
      <c r="F129" s="9"/>
    </row>
    <row r="130" spans="2:6" x14ac:dyDescent="0.2">
      <c r="F130" s="9"/>
    </row>
    <row r="131" spans="2:6" x14ac:dyDescent="0.2">
      <c r="F131" s="9"/>
    </row>
    <row r="132" spans="2:6" x14ac:dyDescent="0.2">
      <c r="F132" s="9"/>
    </row>
    <row r="133" spans="2:6" x14ac:dyDescent="0.2">
      <c r="B133" s="144"/>
      <c r="F133" s="9"/>
    </row>
    <row r="134" spans="2:6" x14ac:dyDescent="0.2">
      <c r="F134" s="9"/>
    </row>
    <row r="135" spans="2:6" x14ac:dyDescent="0.2">
      <c r="F135" s="9"/>
    </row>
    <row r="136" spans="2:6" x14ac:dyDescent="0.2">
      <c r="F136" s="9"/>
    </row>
    <row r="137" spans="2:6" x14ac:dyDescent="0.2">
      <c r="F137" s="9"/>
    </row>
    <row r="138" spans="2:6" x14ac:dyDescent="0.2">
      <c r="F138" s="9"/>
    </row>
    <row r="139" spans="2:6" x14ac:dyDescent="0.2">
      <c r="F139" s="9"/>
    </row>
    <row r="140" spans="2:6" x14ac:dyDescent="0.2">
      <c r="F140" s="9"/>
    </row>
    <row r="141" spans="2:6" x14ac:dyDescent="0.2">
      <c r="F141" s="9"/>
    </row>
    <row r="142" spans="2:6" x14ac:dyDescent="0.2">
      <c r="F142" s="9"/>
    </row>
    <row r="143" spans="2:6" x14ac:dyDescent="0.2">
      <c r="F143" s="9"/>
    </row>
    <row r="144" spans="2:6" x14ac:dyDescent="0.2">
      <c r="F144" s="9"/>
    </row>
    <row r="145" spans="6:6" x14ac:dyDescent="0.2">
      <c r="F145" s="9"/>
    </row>
    <row r="146" spans="6:6" x14ac:dyDescent="0.2">
      <c r="F146" s="9"/>
    </row>
    <row r="147" spans="6:6" x14ac:dyDescent="0.2">
      <c r="F147" s="9"/>
    </row>
    <row r="148" spans="6:6" x14ac:dyDescent="0.2">
      <c r="F148" s="9"/>
    </row>
    <row r="149" spans="6:6" x14ac:dyDescent="0.2">
      <c r="F149" s="9"/>
    </row>
  </sheetData>
  <mergeCells count="8">
    <mergeCell ref="C1:E1"/>
    <mergeCell ref="G92:H92"/>
    <mergeCell ref="G98:H98"/>
    <mergeCell ref="G109:H109"/>
    <mergeCell ref="A126:E126"/>
    <mergeCell ref="A92:F92"/>
    <mergeCell ref="A98:F98"/>
    <mergeCell ref="A109:F109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>
    <pageSetUpPr fitToPage="1"/>
  </sheetPr>
  <dimension ref="A1:I18"/>
  <sheetViews>
    <sheetView zoomScale="115" zoomScaleNormal="115" zoomScaleSheetLayoutView="120" workbookViewId="0">
      <selection activeCell="D19" sqref="D19"/>
    </sheetView>
  </sheetViews>
  <sheetFormatPr baseColWidth="10" defaultColWidth="8.83203125" defaultRowHeight="15" x14ac:dyDescent="0.2"/>
  <cols>
    <col min="1" max="1" width="11.1640625" customWidth="1"/>
    <col min="2" max="2" width="12.33203125" bestFit="1" customWidth="1"/>
    <col min="3" max="3" width="19.33203125" customWidth="1"/>
    <col min="4" max="4" width="50.33203125" bestFit="1" customWidth="1"/>
    <col min="5" max="5" width="10.83203125" style="135" customWidth="1"/>
    <col min="6" max="7" width="10.83203125" customWidth="1"/>
    <col min="9" max="9" width="10.5" customWidth="1"/>
  </cols>
  <sheetData>
    <row r="1" spans="1:9" ht="34" customHeight="1" x14ac:dyDescent="0.2">
      <c r="A1" s="5"/>
      <c r="B1" s="332" t="s">
        <v>714</v>
      </c>
      <c r="C1" s="332"/>
      <c r="D1" s="332"/>
      <c r="E1" s="332" t="s">
        <v>366</v>
      </c>
      <c r="F1" s="332"/>
      <c r="G1" s="332"/>
    </row>
    <row r="2" spans="1:9" s="15" customFormat="1" ht="45" customHeight="1" x14ac:dyDescent="0.2">
      <c r="A2" s="20"/>
      <c r="B2" s="21" t="s">
        <v>0</v>
      </c>
      <c r="C2" s="50" t="s">
        <v>1</v>
      </c>
      <c r="D2" s="50" t="s">
        <v>234</v>
      </c>
      <c r="E2" s="171" t="s">
        <v>235</v>
      </c>
      <c r="F2" s="20" t="s">
        <v>341</v>
      </c>
      <c r="G2" s="20" t="s">
        <v>701</v>
      </c>
      <c r="H2" s="20" t="s">
        <v>702</v>
      </c>
      <c r="I2" s="20" t="s">
        <v>706</v>
      </c>
    </row>
    <row r="3" spans="1:9" ht="8" customHeight="1" x14ac:dyDescent="0.2">
      <c r="A3" s="4"/>
      <c r="B3" s="5"/>
      <c r="C3" s="4"/>
      <c r="D3" s="4"/>
      <c r="E3" s="172"/>
      <c r="F3" s="361"/>
      <c r="G3" s="361"/>
    </row>
    <row r="4" spans="1:9" ht="19.25" customHeight="1" x14ac:dyDescent="0.2">
      <c r="A4" s="359" t="s">
        <v>511</v>
      </c>
      <c r="B4" s="359"/>
      <c r="C4" s="359"/>
      <c r="D4" s="359"/>
      <c r="E4" s="359"/>
      <c r="F4" s="359"/>
      <c r="G4" s="360"/>
      <c r="H4" s="51"/>
    </row>
    <row r="5" spans="1:9" ht="14" customHeight="1" x14ac:dyDescent="0.2">
      <c r="A5" s="112"/>
      <c r="B5" s="161" t="s">
        <v>676</v>
      </c>
      <c r="C5" s="117" t="s">
        <v>677</v>
      </c>
      <c r="D5" s="252" t="s">
        <v>697</v>
      </c>
      <c r="E5" s="347">
        <v>787</v>
      </c>
      <c r="F5" s="350">
        <v>952</v>
      </c>
      <c r="G5" s="344"/>
      <c r="H5" s="338">
        <f t="shared" ref="H5" si="0">F5*G5</f>
        <v>0</v>
      </c>
      <c r="I5" s="341"/>
    </row>
    <row r="6" spans="1:9" ht="14.5" customHeight="1" x14ac:dyDescent="0.2">
      <c r="A6" s="113"/>
      <c r="B6" s="115"/>
      <c r="C6" s="116"/>
      <c r="D6" s="253" t="s">
        <v>678</v>
      </c>
      <c r="E6" s="348"/>
      <c r="F6" s="351"/>
      <c r="G6" s="345"/>
      <c r="H6" s="339"/>
      <c r="I6" s="342"/>
    </row>
    <row r="7" spans="1:9" ht="14.5" customHeight="1" x14ac:dyDescent="0.2">
      <c r="A7" s="113"/>
      <c r="B7" s="115"/>
      <c r="C7" s="116"/>
      <c r="D7" s="253" t="s">
        <v>679</v>
      </c>
      <c r="E7" s="348"/>
      <c r="F7" s="351"/>
      <c r="G7" s="345"/>
      <c r="H7" s="339"/>
      <c r="I7" s="342"/>
    </row>
    <row r="8" spans="1:9" ht="14.5" customHeight="1" x14ac:dyDescent="0.2">
      <c r="A8" s="114"/>
      <c r="B8" s="118"/>
      <c r="C8" s="119"/>
      <c r="D8" s="254" t="s">
        <v>680</v>
      </c>
      <c r="E8" s="349"/>
      <c r="F8" s="352"/>
      <c r="G8" s="346"/>
      <c r="H8" s="340"/>
      <c r="I8" s="343"/>
    </row>
    <row r="9" spans="1:9" x14ac:dyDescent="0.2">
      <c r="A9" s="112"/>
      <c r="B9" s="161" t="s">
        <v>685</v>
      </c>
      <c r="C9" s="117" t="s">
        <v>681</v>
      </c>
      <c r="D9" s="252" t="s">
        <v>697</v>
      </c>
      <c r="E9" s="347">
        <v>787</v>
      </c>
      <c r="F9" s="353">
        <v>952</v>
      </c>
      <c r="G9" s="344"/>
      <c r="H9" s="338">
        <f t="shared" ref="H9" si="1">F9*G9</f>
        <v>0</v>
      </c>
      <c r="I9" s="341"/>
    </row>
    <row r="10" spans="1:9" x14ac:dyDescent="0.2">
      <c r="A10" s="113"/>
      <c r="B10" s="115"/>
      <c r="C10" s="116"/>
      <c r="D10" s="253" t="s">
        <v>682</v>
      </c>
      <c r="E10" s="348"/>
      <c r="F10" s="354"/>
      <c r="G10" s="345"/>
      <c r="H10" s="339"/>
      <c r="I10" s="342"/>
    </row>
    <row r="11" spans="1:9" x14ac:dyDescent="0.2">
      <c r="A11" s="113"/>
      <c r="B11" s="115"/>
      <c r="C11" s="116"/>
      <c r="D11" s="253" t="s">
        <v>683</v>
      </c>
      <c r="E11" s="348"/>
      <c r="F11" s="354"/>
      <c r="G11" s="345"/>
      <c r="H11" s="339"/>
      <c r="I11" s="342"/>
    </row>
    <row r="12" spans="1:9" x14ac:dyDescent="0.2">
      <c r="A12" s="114"/>
      <c r="B12" s="118"/>
      <c r="C12" s="119"/>
      <c r="D12" s="254" t="s">
        <v>684</v>
      </c>
      <c r="E12" s="349"/>
      <c r="F12" s="355"/>
      <c r="G12" s="346"/>
      <c r="H12" s="340"/>
      <c r="I12" s="343"/>
    </row>
    <row r="13" spans="1:9" ht="15" customHeight="1" x14ac:dyDescent="0.2">
      <c r="A13" s="162"/>
      <c r="B13" s="170" t="s">
        <v>686</v>
      </c>
      <c r="C13" s="163" t="s">
        <v>687</v>
      </c>
      <c r="D13" s="255" t="s">
        <v>697</v>
      </c>
      <c r="E13" s="356">
        <v>858</v>
      </c>
      <c r="F13" s="350">
        <v>1038</v>
      </c>
      <c r="G13" s="345"/>
      <c r="H13" s="339">
        <f t="shared" ref="H13" si="2">F13*G13</f>
        <v>0</v>
      </c>
      <c r="I13" s="342"/>
    </row>
    <row r="14" spans="1:9" x14ac:dyDescent="0.2">
      <c r="A14" s="164"/>
      <c r="B14" s="165"/>
      <c r="C14" s="166"/>
      <c r="D14" s="253" t="s">
        <v>688</v>
      </c>
      <c r="E14" s="357"/>
      <c r="F14" s="351"/>
      <c r="G14" s="345"/>
      <c r="H14" s="339"/>
      <c r="I14" s="342"/>
    </row>
    <row r="15" spans="1:9" x14ac:dyDescent="0.2">
      <c r="A15" s="164"/>
      <c r="B15" s="165"/>
      <c r="C15" s="166"/>
      <c r="D15" s="253" t="s">
        <v>689</v>
      </c>
      <c r="E15" s="357"/>
      <c r="F15" s="351"/>
      <c r="G15" s="345"/>
      <c r="H15" s="339"/>
      <c r="I15" s="342"/>
    </row>
    <row r="16" spans="1:9" x14ac:dyDescent="0.2">
      <c r="A16" s="167"/>
      <c r="B16" s="168"/>
      <c r="C16" s="169"/>
      <c r="D16" s="254" t="s">
        <v>690</v>
      </c>
      <c r="E16" s="358"/>
      <c r="F16" s="352"/>
      <c r="G16" s="346"/>
      <c r="H16" s="340"/>
      <c r="I16" s="343"/>
    </row>
    <row r="17" spans="1:8" x14ac:dyDescent="0.2">
      <c r="A17" s="372" t="s">
        <v>713</v>
      </c>
      <c r="F17" s="283" t="s">
        <v>704</v>
      </c>
      <c r="G17" s="283"/>
      <c r="H17" s="306">
        <f>SUM(H9:H16)/1.21</f>
        <v>0</v>
      </c>
    </row>
    <row r="18" spans="1:8" x14ac:dyDescent="0.2">
      <c r="F18" s="286" t="s">
        <v>707</v>
      </c>
      <c r="G18" s="286"/>
      <c r="H18" s="307">
        <f>SUM(H9:H16)</f>
        <v>0</v>
      </c>
    </row>
  </sheetData>
  <mergeCells count="19">
    <mergeCell ref="B1:D1"/>
    <mergeCell ref="A4:G4"/>
    <mergeCell ref="E1:G1"/>
    <mergeCell ref="F3:G3"/>
    <mergeCell ref="G5:G8"/>
    <mergeCell ref="G9:G12"/>
    <mergeCell ref="G13:G16"/>
    <mergeCell ref="E5:E8"/>
    <mergeCell ref="F5:F8"/>
    <mergeCell ref="E9:E12"/>
    <mergeCell ref="F9:F12"/>
    <mergeCell ref="E13:E16"/>
    <mergeCell ref="F13:F16"/>
    <mergeCell ref="H5:H8"/>
    <mergeCell ref="H9:H12"/>
    <mergeCell ref="H13:H16"/>
    <mergeCell ref="I5:I8"/>
    <mergeCell ref="I9:I12"/>
    <mergeCell ref="I13:I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K197"/>
  <sheetViews>
    <sheetView tabSelected="1" topLeftCell="A132" zoomScale="120" zoomScaleNormal="120" zoomScaleSheetLayoutView="100" workbookViewId="0">
      <selection activeCell="H5" sqref="H5"/>
    </sheetView>
  </sheetViews>
  <sheetFormatPr baseColWidth="10" defaultColWidth="8.83203125" defaultRowHeight="15" x14ac:dyDescent="0.2"/>
  <cols>
    <col min="1" max="1" width="11.1640625" customWidth="1"/>
    <col min="2" max="2" width="16.83203125" bestFit="1" customWidth="1"/>
    <col min="3" max="3" width="63" customWidth="1"/>
    <col min="4" max="5" width="8.6640625" style="10" customWidth="1"/>
    <col min="6" max="6" width="15.5" customWidth="1"/>
    <col min="7" max="7" width="11.5" bestFit="1" customWidth="1"/>
    <col min="8" max="8" width="14.33203125" customWidth="1"/>
    <col min="9" max="9" width="6.5" bestFit="1" customWidth="1"/>
    <col min="10" max="10" width="7.6640625" bestFit="1" customWidth="1"/>
    <col min="11" max="11" width="8.6640625" bestFit="1" customWidth="1"/>
    <col min="12" max="13" width="9" bestFit="1" customWidth="1"/>
  </cols>
  <sheetData>
    <row r="1" spans="1:7" ht="34.5" customHeight="1" x14ac:dyDescent="0.2">
      <c r="A1" s="14"/>
      <c r="B1" s="54"/>
      <c r="C1" s="53" t="s">
        <v>711</v>
      </c>
      <c r="D1" s="362" t="s">
        <v>366</v>
      </c>
      <c r="E1" s="367"/>
      <c r="F1" s="362"/>
      <c r="G1" s="362"/>
    </row>
    <row r="2" spans="1:7" ht="24.5" customHeight="1" x14ac:dyDescent="0.2">
      <c r="A2" s="20" t="s">
        <v>236</v>
      </c>
      <c r="B2" s="20" t="s">
        <v>0</v>
      </c>
      <c r="C2" s="21" t="s">
        <v>1</v>
      </c>
      <c r="D2" s="20" t="s">
        <v>237</v>
      </c>
      <c r="E2" s="20" t="s">
        <v>238</v>
      </c>
      <c r="F2" s="308" t="s">
        <v>701</v>
      </c>
      <c r="G2" s="309" t="s">
        <v>702</v>
      </c>
    </row>
    <row r="3" spans="1:7" ht="6" customHeight="1" x14ac:dyDescent="0.2">
      <c r="A3" s="368"/>
      <c r="B3" s="368"/>
      <c r="C3" s="368"/>
      <c r="D3" s="368"/>
      <c r="E3" s="4"/>
      <c r="F3" s="310"/>
      <c r="G3" s="310"/>
    </row>
    <row r="4" spans="1:7" ht="20" customHeight="1" x14ac:dyDescent="0.2">
      <c r="A4" s="369" t="s">
        <v>239</v>
      </c>
      <c r="B4" s="369"/>
      <c r="C4" s="369"/>
      <c r="D4" s="369"/>
      <c r="E4" s="369"/>
      <c r="F4" s="311"/>
    </row>
    <row r="5" spans="1:7" ht="15" customHeight="1" x14ac:dyDescent="0.2">
      <c r="A5" s="86" t="s">
        <v>240</v>
      </c>
      <c r="B5" s="87" t="s">
        <v>241</v>
      </c>
      <c r="C5" s="88" t="s">
        <v>585</v>
      </c>
      <c r="D5" s="89">
        <v>18</v>
      </c>
      <c r="E5" s="314">
        <f t="shared" ref="E5:E59" si="0">D5*1.21</f>
        <v>21.78</v>
      </c>
      <c r="F5" s="316"/>
      <c r="G5" s="312">
        <f>E5*F5</f>
        <v>0</v>
      </c>
    </row>
    <row r="6" spans="1:7" ht="15" customHeight="1" x14ac:dyDescent="0.2">
      <c r="A6" s="90" t="s">
        <v>240</v>
      </c>
      <c r="B6" s="69" t="s">
        <v>242</v>
      </c>
      <c r="C6" s="68" t="s">
        <v>586</v>
      </c>
      <c r="D6" s="71">
        <v>18</v>
      </c>
      <c r="E6" s="315">
        <f t="shared" si="0"/>
        <v>21.78</v>
      </c>
      <c r="F6" s="317"/>
      <c r="G6" s="313">
        <f t="shared" ref="G6" si="1">E6*F6</f>
        <v>0</v>
      </c>
    </row>
    <row r="7" spans="1:7" ht="15" customHeight="1" x14ac:dyDescent="0.2">
      <c r="A7" s="90" t="s">
        <v>240</v>
      </c>
      <c r="B7" s="69" t="s">
        <v>243</v>
      </c>
      <c r="C7" s="68" t="s">
        <v>587</v>
      </c>
      <c r="D7" s="71">
        <v>18</v>
      </c>
      <c r="E7" s="315">
        <f t="shared" si="0"/>
        <v>21.78</v>
      </c>
      <c r="F7" s="317"/>
      <c r="G7" s="313">
        <f t="shared" ref="G7:G60" si="2">E7*F7</f>
        <v>0</v>
      </c>
    </row>
    <row r="8" spans="1:7" ht="15" customHeight="1" x14ac:dyDescent="0.2">
      <c r="A8" s="90" t="s">
        <v>240</v>
      </c>
      <c r="B8" s="69" t="s">
        <v>244</v>
      </c>
      <c r="C8" s="68" t="s">
        <v>589</v>
      </c>
      <c r="D8" s="71">
        <v>18</v>
      </c>
      <c r="E8" s="315">
        <f t="shared" si="0"/>
        <v>21.78</v>
      </c>
      <c r="F8" s="317"/>
      <c r="G8" s="313">
        <f t="shared" si="2"/>
        <v>0</v>
      </c>
    </row>
    <row r="9" spans="1:7" ht="15" customHeight="1" x14ac:dyDescent="0.2">
      <c r="A9" s="90" t="s">
        <v>240</v>
      </c>
      <c r="B9" s="69" t="s">
        <v>245</v>
      </c>
      <c r="C9" s="70" t="s">
        <v>588</v>
      </c>
      <c r="D9" s="71">
        <v>18</v>
      </c>
      <c r="E9" s="315">
        <f t="shared" si="0"/>
        <v>21.78</v>
      </c>
      <c r="F9" s="317"/>
      <c r="G9" s="313">
        <f t="shared" si="2"/>
        <v>0</v>
      </c>
    </row>
    <row r="10" spans="1:7" ht="15" customHeight="1" x14ac:dyDescent="0.2">
      <c r="A10" s="90" t="s">
        <v>240</v>
      </c>
      <c r="B10" s="69" t="s">
        <v>246</v>
      </c>
      <c r="C10" s="70" t="s">
        <v>583</v>
      </c>
      <c r="D10" s="71">
        <v>18</v>
      </c>
      <c r="E10" s="315">
        <f t="shared" si="0"/>
        <v>21.78</v>
      </c>
      <c r="F10" s="317"/>
      <c r="G10" s="313">
        <f t="shared" si="2"/>
        <v>0</v>
      </c>
    </row>
    <row r="11" spans="1:7" ht="15" customHeight="1" x14ac:dyDescent="0.2">
      <c r="A11" s="90" t="s">
        <v>240</v>
      </c>
      <c r="B11" s="69" t="s">
        <v>247</v>
      </c>
      <c r="C11" s="70" t="s">
        <v>590</v>
      </c>
      <c r="D11" s="71">
        <v>18</v>
      </c>
      <c r="E11" s="315">
        <f t="shared" si="0"/>
        <v>21.78</v>
      </c>
      <c r="F11" s="317"/>
      <c r="G11" s="313">
        <f t="shared" si="2"/>
        <v>0</v>
      </c>
    </row>
    <row r="12" spans="1:7" ht="15" customHeight="1" x14ac:dyDescent="0.2">
      <c r="A12" s="90" t="s">
        <v>240</v>
      </c>
      <c r="B12" s="69" t="s">
        <v>248</v>
      </c>
      <c r="C12" s="70" t="s">
        <v>591</v>
      </c>
      <c r="D12" s="71">
        <v>18</v>
      </c>
      <c r="E12" s="315">
        <f t="shared" si="0"/>
        <v>21.78</v>
      </c>
      <c r="F12" s="317"/>
      <c r="G12" s="313">
        <f t="shared" si="2"/>
        <v>0</v>
      </c>
    </row>
    <row r="13" spans="1:7" ht="15" customHeight="1" x14ac:dyDescent="0.2">
      <c r="A13" s="90" t="s">
        <v>240</v>
      </c>
      <c r="B13" s="69" t="s">
        <v>249</v>
      </c>
      <c r="C13" s="70" t="s">
        <v>592</v>
      </c>
      <c r="D13" s="71">
        <v>18</v>
      </c>
      <c r="E13" s="315">
        <f t="shared" si="0"/>
        <v>21.78</v>
      </c>
      <c r="F13" s="317"/>
      <c r="G13" s="313">
        <f t="shared" si="2"/>
        <v>0</v>
      </c>
    </row>
    <row r="14" spans="1:7" ht="15" customHeight="1" x14ac:dyDescent="0.2">
      <c r="A14" s="90" t="s">
        <v>240</v>
      </c>
      <c r="B14" s="69" t="s">
        <v>250</v>
      </c>
      <c r="C14" s="70" t="s">
        <v>593</v>
      </c>
      <c r="D14" s="71">
        <v>18</v>
      </c>
      <c r="E14" s="315">
        <f t="shared" si="0"/>
        <v>21.78</v>
      </c>
      <c r="F14" s="317"/>
      <c r="G14" s="313">
        <f t="shared" si="2"/>
        <v>0</v>
      </c>
    </row>
    <row r="15" spans="1:7" ht="15" customHeight="1" x14ac:dyDescent="0.2">
      <c r="A15" s="90" t="s">
        <v>240</v>
      </c>
      <c r="B15" s="69" t="s">
        <v>251</v>
      </c>
      <c r="C15" s="70" t="s">
        <v>594</v>
      </c>
      <c r="D15" s="71">
        <v>18</v>
      </c>
      <c r="E15" s="315">
        <f t="shared" si="0"/>
        <v>21.78</v>
      </c>
      <c r="F15" s="317"/>
      <c r="G15" s="313">
        <f t="shared" si="2"/>
        <v>0</v>
      </c>
    </row>
    <row r="16" spans="1:7" ht="15" customHeight="1" x14ac:dyDescent="0.2">
      <c r="A16" s="90" t="s">
        <v>240</v>
      </c>
      <c r="B16" s="69" t="s">
        <v>252</v>
      </c>
      <c r="C16" s="70" t="s">
        <v>595</v>
      </c>
      <c r="D16" s="71">
        <v>18</v>
      </c>
      <c r="E16" s="315">
        <f t="shared" si="0"/>
        <v>21.78</v>
      </c>
      <c r="F16" s="317"/>
      <c r="G16" s="313">
        <f t="shared" si="2"/>
        <v>0</v>
      </c>
    </row>
    <row r="17" spans="1:7" ht="15" customHeight="1" x14ac:dyDescent="0.2">
      <c r="A17" s="90" t="s">
        <v>240</v>
      </c>
      <c r="B17" s="69" t="s">
        <v>253</v>
      </c>
      <c r="C17" s="70" t="s">
        <v>596</v>
      </c>
      <c r="D17" s="71">
        <v>18</v>
      </c>
      <c r="E17" s="315">
        <f t="shared" si="0"/>
        <v>21.78</v>
      </c>
      <c r="F17" s="317"/>
      <c r="G17" s="313">
        <f t="shared" si="2"/>
        <v>0</v>
      </c>
    </row>
    <row r="18" spans="1:7" ht="15" customHeight="1" x14ac:dyDescent="0.2">
      <c r="A18" s="90" t="s">
        <v>240</v>
      </c>
      <c r="B18" s="69" t="s">
        <v>347</v>
      </c>
      <c r="C18" s="70" t="s">
        <v>597</v>
      </c>
      <c r="D18" s="71">
        <v>18</v>
      </c>
      <c r="E18" s="315">
        <f t="shared" si="0"/>
        <v>21.78</v>
      </c>
      <c r="F18" s="317"/>
      <c r="G18" s="313">
        <f t="shared" si="2"/>
        <v>0</v>
      </c>
    </row>
    <row r="19" spans="1:7" ht="15" customHeight="1" x14ac:dyDescent="0.2">
      <c r="A19" s="90" t="s">
        <v>240</v>
      </c>
      <c r="B19" s="69" t="s">
        <v>254</v>
      </c>
      <c r="C19" s="75" t="s">
        <v>598</v>
      </c>
      <c r="D19" s="71">
        <v>30</v>
      </c>
      <c r="E19" s="315">
        <f t="shared" si="0"/>
        <v>36.299999999999997</v>
      </c>
      <c r="F19" s="317"/>
      <c r="G19" s="313">
        <f t="shared" si="2"/>
        <v>0</v>
      </c>
    </row>
    <row r="20" spans="1:7" ht="15" customHeight="1" x14ac:dyDescent="0.2">
      <c r="A20" s="90" t="s">
        <v>240</v>
      </c>
      <c r="B20" s="69" t="s">
        <v>255</v>
      </c>
      <c r="C20" s="75" t="s">
        <v>599</v>
      </c>
      <c r="D20" s="71">
        <v>18</v>
      </c>
      <c r="E20" s="315">
        <f t="shared" si="0"/>
        <v>21.78</v>
      </c>
      <c r="F20" s="317"/>
      <c r="G20" s="313">
        <f t="shared" si="2"/>
        <v>0</v>
      </c>
    </row>
    <row r="21" spans="1:7" ht="15" customHeight="1" x14ac:dyDescent="0.2">
      <c r="A21" s="90" t="s">
        <v>240</v>
      </c>
      <c r="B21" s="69" t="s">
        <v>256</v>
      </c>
      <c r="C21" s="75" t="s">
        <v>600</v>
      </c>
      <c r="D21" s="71">
        <v>18</v>
      </c>
      <c r="E21" s="315">
        <f t="shared" si="0"/>
        <v>21.78</v>
      </c>
      <c r="F21" s="317"/>
      <c r="G21" s="313">
        <f t="shared" si="2"/>
        <v>0</v>
      </c>
    </row>
    <row r="22" spans="1:7" ht="15" customHeight="1" x14ac:dyDescent="0.2">
      <c r="A22" s="90" t="s">
        <v>240</v>
      </c>
      <c r="B22" s="69" t="s">
        <v>257</v>
      </c>
      <c r="C22" s="75" t="s">
        <v>601</v>
      </c>
      <c r="D22" s="71">
        <v>18</v>
      </c>
      <c r="E22" s="315">
        <f t="shared" si="0"/>
        <v>21.78</v>
      </c>
      <c r="F22" s="317"/>
      <c r="G22" s="313">
        <f t="shared" si="2"/>
        <v>0</v>
      </c>
    </row>
    <row r="23" spans="1:7" ht="15" customHeight="1" x14ac:dyDescent="0.2">
      <c r="A23" s="90" t="s">
        <v>240</v>
      </c>
      <c r="B23" s="69" t="s">
        <v>258</v>
      </c>
      <c r="C23" s="70" t="s">
        <v>602</v>
      </c>
      <c r="D23" s="71">
        <v>30</v>
      </c>
      <c r="E23" s="315">
        <f t="shared" si="0"/>
        <v>36.299999999999997</v>
      </c>
      <c r="F23" s="317"/>
      <c r="G23" s="313">
        <f t="shared" si="2"/>
        <v>0</v>
      </c>
    </row>
    <row r="24" spans="1:7" ht="15" customHeight="1" x14ac:dyDescent="0.2">
      <c r="A24" s="90" t="s">
        <v>240</v>
      </c>
      <c r="B24" s="69" t="s">
        <v>259</v>
      </c>
      <c r="C24" s="70" t="s">
        <v>603</v>
      </c>
      <c r="D24" s="71">
        <v>30</v>
      </c>
      <c r="E24" s="315">
        <f t="shared" si="0"/>
        <v>36.299999999999997</v>
      </c>
      <c r="F24" s="317"/>
      <c r="G24" s="313">
        <f t="shared" si="2"/>
        <v>0</v>
      </c>
    </row>
    <row r="25" spans="1:7" ht="15" customHeight="1" x14ac:dyDescent="0.2">
      <c r="A25" s="90" t="s">
        <v>240</v>
      </c>
      <c r="B25" s="69" t="s">
        <v>260</v>
      </c>
      <c r="C25" s="70" t="s">
        <v>604</v>
      </c>
      <c r="D25" s="71">
        <v>30</v>
      </c>
      <c r="E25" s="315">
        <f t="shared" si="0"/>
        <v>36.299999999999997</v>
      </c>
      <c r="F25" s="317"/>
      <c r="G25" s="313">
        <f t="shared" si="2"/>
        <v>0</v>
      </c>
    </row>
    <row r="26" spans="1:7" ht="15" customHeight="1" x14ac:dyDescent="0.2">
      <c r="A26" s="90" t="s">
        <v>240</v>
      </c>
      <c r="B26" s="68" t="s">
        <v>261</v>
      </c>
      <c r="C26" s="70" t="s">
        <v>605</v>
      </c>
      <c r="D26" s="71">
        <v>30</v>
      </c>
      <c r="E26" s="315">
        <f t="shared" si="0"/>
        <v>36.299999999999997</v>
      </c>
      <c r="F26" s="317"/>
      <c r="G26" s="313">
        <f t="shared" si="2"/>
        <v>0</v>
      </c>
    </row>
    <row r="27" spans="1:7" ht="15" customHeight="1" x14ac:dyDescent="0.2">
      <c r="A27" s="90" t="s">
        <v>240</v>
      </c>
      <c r="B27" s="68" t="s">
        <v>262</v>
      </c>
      <c r="C27" s="70" t="s">
        <v>606</v>
      </c>
      <c r="D27" s="71">
        <v>24</v>
      </c>
      <c r="E27" s="315">
        <f t="shared" si="0"/>
        <v>29.04</v>
      </c>
      <c r="F27" s="317"/>
      <c r="G27" s="313">
        <f t="shared" si="2"/>
        <v>0</v>
      </c>
    </row>
    <row r="28" spans="1:7" ht="15" customHeight="1" x14ac:dyDescent="0.2">
      <c r="A28" s="90" t="s">
        <v>240</v>
      </c>
      <c r="B28" s="68" t="s">
        <v>263</v>
      </c>
      <c r="C28" s="70" t="s">
        <v>584</v>
      </c>
      <c r="D28" s="71">
        <v>24</v>
      </c>
      <c r="E28" s="315">
        <f t="shared" si="0"/>
        <v>29.04</v>
      </c>
      <c r="F28" s="317"/>
      <c r="G28" s="313">
        <f t="shared" si="2"/>
        <v>0</v>
      </c>
    </row>
    <row r="29" spans="1:7" ht="15" customHeight="1" x14ac:dyDescent="0.2">
      <c r="A29" s="90" t="s">
        <v>240</v>
      </c>
      <c r="B29" s="68" t="s">
        <v>264</v>
      </c>
      <c r="C29" s="70" t="s">
        <v>607</v>
      </c>
      <c r="D29" s="71">
        <v>24</v>
      </c>
      <c r="E29" s="315">
        <f t="shared" si="0"/>
        <v>29.04</v>
      </c>
      <c r="F29" s="317"/>
      <c r="G29" s="313">
        <f t="shared" si="2"/>
        <v>0</v>
      </c>
    </row>
    <row r="30" spans="1:7" ht="15" customHeight="1" x14ac:dyDescent="0.2">
      <c r="A30" s="90" t="s">
        <v>240</v>
      </c>
      <c r="B30" s="68" t="s">
        <v>265</v>
      </c>
      <c r="C30" s="70" t="s">
        <v>608</v>
      </c>
      <c r="D30" s="71">
        <v>24</v>
      </c>
      <c r="E30" s="315">
        <f t="shared" si="0"/>
        <v>29.04</v>
      </c>
      <c r="F30" s="317"/>
      <c r="G30" s="313">
        <f t="shared" si="2"/>
        <v>0</v>
      </c>
    </row>
    <row r="31" spans="1:7" ht="15" customHeight="1" x14ac:dyDescent="0.2">
      <c r="A31" s="90" t="s">
        <v>240</v>
      </c>
      <c r="B31" s="68" t="s">
        <v>266</v>
      </c>
      <c r="C31" s="70" t="s">
        <v>609</v>
      </c>
      <c r="D31" s="71">
        <v>24</v>
      </c>
      <c r="E31" s="315">
        <f t="shared" si="0"/>
        <v>29.04</v>
      </c>
      <c r="F31" s="317"/>
      <c r="G31" s="313">
        <f t="shared" si="2"/>
        <v>0</v>
      </c>
    </row>
    <row r="32" spans="1:7" ht="15" customHeight="1" x14ac:dyDescent="0.2">
      <c r="A32" s="90" t="s">
        <v>240</v>
      </c>
      <c r="B32" s="68" t="s">
        <v>267</v>
      </c>
      <c r="C32" s="70" t="s">
        <v>610</v>
      </c>
      <c r="D32" s="71">
        <v>24</v>
      </c>
      <c r="E32" s="315">
        <f t="shared" si="0"/>
        <v>29.04</v>
      </c>
      <c r="F32" s="317"/>
      <c r="G32" s="313">
        <f t="shared" si="2"/>
        <v>0</v>
      </c>
    </row>
    <row r="33" spans="1:11" ht="15" customHeight="1" x14ac:dyDescent="0.2">
      <c r="A33" s="90" t="s">
        <v>240</v>
      </c>
      <c r="B33" s="68" t="s">
        <v>268</v>
      </c>
      <c r="C33" s="68" t="s">
        <v>611</v>
      </c>
      <c r="D33" s="71">
        <v>30</v>
      </c>
      <c r="E33" s="315">
        <f t="shared" si="0"/>
        <v>36.299999999999997</v>
      </c>
      <c r="F33" s="317"/>
      <c r="G33" s="313">
        <f t="shared" si="2"/>
        <v>0</v>
      </c>
    </row>
    <row r="34" spans="1:11" ht="15" customHeight="1" x14ac:dyDescent="0.2">
      <c r="A34" s="90" t="s">
        <v>240</v>
      </c>
      <c r="B34" s="68" t="s">
        <v>269</v>
      </c>
      <c r="C34" s="68" t="s">
        <v>612</v>
      </c>
      <c r="D34" s="71">
        <v>30</v>
      </c>
      <c r="E34" s="315">
        <f t="shared" si="0"/>
        <v>36.299999999999997</v>
      </c>
      <c r="F34" s="317"/>
      <c r="G34" s="313">
        <f t="shared" si="2"/>
        <v>0</v>
      </c>
    </row>
    <row r="35" spans="1:11" ht="15" customHeight="1" x14ac:dyDescent="0.2">
      <c r="A35" s="90" t="s">
        <v>240</v>
      </c>
      <c r="B35" s="68" t="s">
        <v>270</v>
      </c>
      <c r="C35" s="68" t="s">
        <v>613</v>
      </c>
      <c r="D35" s="71">
        <v>30</v>
      </c>
      <c r="E35" s="315">
        <f t="shared" si="0"/>
        <v>36.299999999999997</v>
      </c>
      <c r="F35" s="317"/>
      <c r="G35" s="313">
        <f t="shared" si="2"/>
        <v>0</v>
      </c>
    </row>
    <row r="36" spans="1:11" ht="15" customHeight="1" x14ac:dyDescent="0.2">
      <c r="A36" s="90" t="s">
        <v>240</v>
      </c>
      <c r="B36" s="68" t="s">
        <v>271</v>
      </c>
      <c r="C36" s="68" t="s">
        <v>614</v>
      </c>
      <c r="D36" s="71">
        <v>30</v>
      </c>
      <c r="E36" s="315">
        <f t="shared" si="0"/>
        <v>36.299999999999997</v>
      </c>
      <c r="F36" s="317"/>
      <c r="G36" s="313">
        <f t="shared" si="2"/>
        <v>0</v>
      </c>
    </row>
    <row r="37" spans="1:11" ht="15" customHeight="1" x14ac:dyDescent="0.2">
      <c r="A37" s="90" t="s">
        <v>240</v>
      </c>
      <c r="B37" s="68" t="s">
        <v>272</v>
      </c>
      <c r="C37" s="68" t="s">
        <v>615</v>
      </c>
      <c r="D37" s="71">
        <v>30</v>
      </c>
      <c r="E37" s="315">
        <f t="shared" si="0"/>
        <v>36.299999999999997</v>
      </c>
      <c r="F37" s="317"/>
      <c r="G37" s="313">
        <f t="shared" si="2"/>
        <v>0</v>
      </c>
    </row>
    <row r="38" spans="1:11" ht="15" customHeight="1" x14ac:dyDescent="0.2">
      <c r="A38" s="90" t="s">
        <v>240</v>
      </c>
      <c r="B38" s="68" t="s">
        <v>273</v>
      </c>
      <c r="C38" s="68" t="s">
        <v>616</v>
      </c>
      <c r="D38" s="71">
        <v>30</v>
      </c>
      <c r="E38" s="315">
        <f t="shared" si="0"/>
        <v>36.299999999999997</v>
      </c>
      <c r="F38" s="317"/>
      <c r="G38" s="313">
        <f t="shared" si="2"/>
        <v>0</v>
      </c>
    </row>
    <row r="39" spans="1:11" ht="15" customHeight="1" x14ac:dyDescent="0.2">
      <c r="A39" s="90" t="s">
        <v>240</v>
      </c>
      <c r="B39" s="68" t="s">
        <v>274</v>
      </c>
      <c r="C39" s="68" t="s">
        <v>617</v>
      </c>
      <c r="D39" s="71">
        <v>24</v>
      </c>
      <c r="E39" s="315">
        <f t="shared" si="0"/>
        <v>29.04</v>
      </c>
      <c r="F39" s="317"/>
      <c r="G39" s="313">
        <f t="shared" si="2"/>
        <v>0</v>
      </c>
    </row>
    <row r="40" spans="1:11" ht="15" customHeight="1" x14ac:dyDescent="0.2">
      <c r="A40" s="90" t="s">
        <v>240</v>
      </c>
      <c r="B40" s="68" t="s">
        <v>275</v>
      </c>
      <c r="C40" s="68" t="s">
        <v>618</v>
      </c>
      <c r="D40" s="71">
        <v>24</v>
      </c>
      <c r="E40" s="315">
        <f t="shared" si="0"/>
        <v>29.04</v>
      </c>
      <c r="F40" s="317"/>
      <c r="G40" s="313">
        <f t="shared" si="2"/>
        <v>0</v>
      </c>
    </row>
    <row r="41" spans="1:11" ht="15" customHeight="1" x14ac:dyDescent="0.2">
      <c r="A41" s="90" t="s">
        <v>240</v>
      </c>
      <c r="B41" s="68" t="s">
        <v>276</v>
      </c>
      <c r="C41" s="68" t="s">
        <v>619</v>
      </c>
      <c r="D41" s="71">
        <v>24</v>
      </c>
      <c r="E41" s="315">
        <f t="shared" si="0"/>
        <v>29.04</v>
      </c>
      <c r="F41" s="317"/>
      <c r="G41" s="313">
        <f t="shared" si="2"/>
        <v>0</v>
      </c>
    </row>
    <row r="42" spans="1:11" ht="15" customHeight="1" x14ac:dyDescent="0.2">
      <c r="A42" s="90" t="s">
        <v>240</v>
      </c>
      <c r="B42" s="68" t="s">
        <v>277</v>
      </c>
      <c r="C42" s="68" t="s">
        <v>620</v>
      </c>
      <c r="D42" s="71">
        <v>24</v>
      </c>
      <c r="E42" s="315">
        <f t="shared" si="0"/>
        <v>29.04</v>
      </c>
      <c r="F42" s="317"/>
      <c r="G42" s="313">
        <f t="shared" si="2"/>
        <v>0</v>
      </c>
    </row>
    <row r="43" spans="1:11" ht="15" customHeight="1" x14ac:dyDescent="0.2">
      <c r="A43" s="90" t="s">
        <v>240</v>
      </c>
      <c r="B43" s="68" t="s">
        <v>278</v>
      </c>
      <c r="C43" s="68" t="s">
        <v>621</v>
      </c>
      <c r="D43" s="71">
        <v>30</v>
      </c>
      <c r="E43" s="315">
        <f t="shared" si="0"/>
        <v>36.299999999999997</v>
      </c>
      <c r="F43" s="317"/>
      <c r="G43" s="313">
        <f t="shared" si="2"/>
        <v>0</v>
      </c>
    </row>
    <row r="44" spans="1:11" ht="15" customHeight="1" x14ac:dyDescent="0.2">
      <c r="A44" s="90" t="s">
        <v>240</v>
      </c>
      <c r="B44" s="68" t="s">
        <v>279</v>
      </c>
      <c r="C44" s="68" t="s">
        <v>622</v>
      </c>
      <c r="D44" s="71">
        <v>30</v>
      </c>
      <c r="E44" s="315">
        <f t="shared" si="0"/>
        <v>36.299999999999997</v>
      </c>
      <c r="F44" s="317"/>
      <c r="G44" s="313">
        <f t="shared" si="2"/>
        <v>0</v>
      </c>
      <c r="K44" s="11"/>
    </row>
    <row r="45" spans="1:11" ht="15" customHeight="1" x14ac:dyDescent="0.2">
      <c r="A45" s="90" t="s">
        <v>240</v>
      </c>
      <c r="B45" s="68" t="s">
        <v>280</v>
      </c>
      <c r="C45" s="68" t="s">
        <v>623</v>
      </c>
      <c r="D45" s="71">
        <v>30</v>
      </c>
      <c r="E45" s="315">
        <f t="shared" si="0"/>
        <v>36.299999999999997</v>
      </c>
      <c r="F45" s="317"/>
      <c r="G45" s="313">
        <f t="shared" si="2"/>
        <v>0</v>
      </c>
      <c r="K45" s="11"/>
    </row>
    <row r="46" spans="1:11" ht="15" customHeight="1" x14ac:dyDescent="0.2">
      <c r="A46" s="90" t="s">
        <v>240</v>
      </c>
      <c r="B46" s="68" t="s">
        <v>281</v>
      </c>
      <c r="C46" s="68" t="s">
        <v>624</v>
      </c>
      <c r="D46" s="71">
        <v>30</v>
      </c>
      <c r="E46" s="315">
        <f t="shared" si="0"/>
        <v>36.299999999999997</v>
      </c>
      <c r="F46" s="317"/>
      <c r="G46" s="313">
        <f t="shared" si="2"/>
        <v>0</v>
      </c>
    </row>
    <row r="47" spans="1:11" ht="15" customHeight="1" x14ac:dyDescent="0.2">
      <c r="A47" s="90" t="s">
        <v>240</v>
      </c>
      <c r="B47" s="68" t="s">
        <v>367</v>
      </c>
      <c r="C47" s="68" t="s">
        <v>667</v>
      </c>
      <c r="D47" s="71">
        <v>29</v>
      </c>
      <c r="E47" s="315">
        <f t="shared" si="0"/>
        <v>35.089999999999996</v>
      </c>
      <c r="F47" s="317"/>
      <c r="G47" s="313">
        <f t="shared" si="2"/>
        <v>0</v>
      </c>
    </row>
    <row r="48" spans="1:11" ht="15" customHeight="1" x14ac:dyDescent="0.2">
      <c r="A48" s="90" t="s">
        <v>240</v>
      </c>
      <c r="B48" s="68" t="s">
        <v>368</v>
      </c>
      <c r="C48" s="68" t="s">
        <v>668</v>
      </c>
      <c r="D48" s="71">
        <v>29</v>
      </c>
      <c r="E48" s="315">
        <f t="shared" si="0"/>
        <v>35.089999999999996</v>
      </c>
      <c r="F48" s="317"/>
      <c r="G48" s="313">
        <f t="shared" si="2"/>
        <v>0</v>
      </c>
    </row>
    <row r="49" spans="1:7" ht="15" customHeight="1" x14ac:dyDescent="0.2">
      <c r="A49" s="90" t="s">
        <v>240</v>
      </c>
      <c r="B49" s="68" t="s">
        <v>369</v>
      </c>
      <c r="C49" s="68" t="s">
        <v>669</v>
      </c>
      <c r="D49" s="71">
        <v>29</v>
      </c>
      <c r="E49" s="315">
        <f t="shared" si="0"/>
        <v>35.089999999999996</v>
      </c>
      <c r="F49" s="317"/>
      <c r="G49" s="313">
        <f t="shared" si="2"/>
        <v>0</v>
      </c>
    </row>
    <row r="50" spans="1:7" ht="15" customHeight="1" x14ac:dyDescent="0.2">
      <c r="A50" s="90" t="s">
        <v>240</v>
      </c>
      <c r="B50" s="68" t="s">
        <v>282</v>
      </c>
      <c r="C50" s="70" t="s">
        <v>625</v>
      </c>
      <c r="D50" s="71">
        <v>18</v>
      </c>
      <c r="E50" s="315">
        <f t="shared" si="0"/>
        <v>21.78</v>
      </c>
      <c r="F50" s="317"/>
      <c r="G50" s="313">
        <f t="shared" si="2"/>
        <v>0</v>
      </c>
    </row>
    <row r="51" spans="1:7" ht="15" customHeight="1" x14ac:dyDescent="0.2">
      <c r="A51" s="90" t="s">
        <v>240</v>
      </c>
      <c r="B51" s="68" t="s">
        <v>283</v>
      </c>
      <c r="C51" s="70" t="s">
        <v>626</v>
      </c>
      <c r="D51" s="71">
        <v>18</v>
      </c>
      <c r="E51" s="315">
        <f t="shared" si="0"/>
        <v>21.78</v>
      </c>
      <c r="F51" s="317"/>
      <c r="G51" s="313">
        <f t="shared" si="2"/>
        <v>0</v>
      </c>
    </row>
    <row r="52" spans="1:7" ht="15" customHeight="1" x14ac:dyDescent="0.2">
      <c r="A52" s="90" t="s">
        <v>240</v>
      </c>
      <c r="B52" s="68" t="s">
        <v>284</v>
      </c>
      <c r="C52" s="70" t="s">
        <v>627</v>
      </c>
      <c r="D52" s="71">
        <v>54</v>
      </c>
      <c r="E52" s="315">
        <f t="shared" si="0"/>
        <v>65.34</v>
      </c>
      <c r="F52" s="317"/>
      <c r="G52" s="313">
        <f t="shared" si="2"/>
        <v>0</v>
      </c>
    </row>
    <row r="53" spans="1:7" ht="15" customHeight="1" x14ac:dyDescent="0.2">
      <c r="A53" s="90" t="s">
        <v>240</v>
      </c>
      <c r="B53" s="68" t="s">
        <v>285</v>
      </c>
      <c r="C53" s="70" t="s">
        <v>628</v>
      </c>
      <c r="D53" s="71">
        <v>36</v>
      </c>
      <c r="E53" s="315">
        <f t="shared" si="0"/>
        <v>43.56</v>
      </c>
      <c r="F53" s="317"/>
      <c r="G53" s="313">
        <f t="shared" si="2"/>
        <v>0</v>
      </c>
    </row>
    <row r="54" spans="1:7" ht="15" customHeight="1" x14ac:dyDescent="0.2">
      <c r="A54" s="90" t="s">
        <v>240</v>
      </c>
      <c r="B54" s="68" t="s">
        <v>286</v>
      </c>
      <c r="C54" s="70" t="s">
        <v>629</v>
      </c>
      <c r="D54" s="71">
        <v>30</v>
      </c>
      <c r="E54" s="315">
        <f t="shared" si="0"/>
        <v>36.299999999999997</v>
      </c>
      <c r="F54" s="317"/>
      <c r="G54" s="313">
        <f t="shared" si="2"/>
        <v>0</v>
      </c>
    </row>
    <row r="55" spans="1:7" ht="15" customHeight="1" x14ac:dyDescent="0.2">
      <c r="A55" s="90" t="s">
        <v>240</v>
      </c>
      <c r="B55" s="68" t="s">
        <v>287</v>
      </c>
      <c r="C55" s="70" t="s">
        <v>630</v>
      </c>
      <c r="D55" s="71">
        <v>36</v>
      </c>
      <c r="E55" s="315">
        <f t="shared" si="0"/>
        <v>43.56</v>
      </c>
      <c r="F55" s="317"/>
      <c r="G55" s="313">
        <f t="shared" si="2"/>
        <v>0</v>
      </c>
    </row>
    <row r="56" spans="1:7" ht="15" customHeight="1" x14ac:dyDescent="0.2">
      <c r="A56" s="90" t="s">
        <v>240</v>
      </c>
      <c r="B56" s="68" t="s">
        <v>288</v>
      </c>
      <c r="C56" s="70" t="s">
        <v>631</v>
      </c>
      <c r="D56" s="71">
        <v>36</v>
      </c>
      <c r="E56" s="315">
        <f t="shared" si="0"/>
        <v>43.56</v>
      </c>
      <c r="F56" s="317"/>
      <c r="G56" s="313">
        <f t="shared" si="2"/>
        <v>0</v>
      </c>
    </row>
    <row r="57" spans="1:7" ht="15" customHeight="1" x14ac:dyDescent="0.2">
      <c r="A57" s="90" t="s">
        <v>240</v>
      </c>
      <c r="B57" s="68" t="s">
        <v>289</v>
      </c>
      <c r="C57" s="70" t="s">
        <v>632</v>
      </c>
      <c r="D57" s="71">
        <v>36</v>
      </c>
      <c r="E57" s="315">
        <f t="shared" si="0"/>
        <v>43.56</v>
      </c>
      <c r="F57" s="317"/>
      <c r="G57" s="313">
        <f t="shared" si="2"/>
        <v>0</v>
      </c>
    </row>
    <row r="58" spans="1:7" ht="15" customHeight="1" x14ac:dyDescent="0.2">
      <c r="A58" s="90" t="s">
        <v>240</v>
      </c>
      <c r="B58" s="68" t="s">
        <v>290</v>
      </c>
      <c r="C58" s="70" t="s">
        <v>633</v>
      </c>
      <c r="D58" s="71">
        <v>36</v>
      </c>
      <c r="E58" s="315">
        <f t="shared" si="0"/>
        <v>43.56</v>
      </c>
      <c r="F58" s="317"/>
      <c r="G58" s="313">
        <f t="shared" si="2"/>
        <v>0</v>
      </c>
    </row>
    <row r="59" spans="1:7" ht="15" customHeight="1" x14ac:dyDescent="0.2">
      <c r="A59" s="90" t="s">
        <v>240</v>
      </c>
      <c r="B59" s="68" t="s">
        <v>291</v>
      </c>
      <c r="C59" s="70" t="s">
        <v>634</v>
      </c>
      <c r="D59" s="71">
        <v>36</v>
      </c>
      <c r="E59" s="315">
        <f t="shared" si="0"/>
        <v>43.56</v>
      </c>
      <c r="F59" s="317"/>
      <c r="G59" s="313">
        <f t="shared" si="2"/>
        <v>0</v>
      </c>
    </row>
    <row r="60" spans="1:7" ht="15" customHeight="1" x14ac:dyDescent="0.2">
      <c r="A60" s="90" t="s">
        <v>240</v>
      </c>
      <c r="B60" s="68" t="s">
        <v>292</v>
      </c>
      <c r="C60" s="70" t="s">
        <v>635</v>
      </c>
      <c r="D60" s="71">
        <v>36</v>
      </c>
      <c r="E60" s="315">
        <f t="shared" ref="E60" si="3">D60*1.21</f>
        <v>43.56</v>
      </c>
      <c r="F60" s="318"/>
      <c r="G60" s="319">
        <f t="shared" si="2"/>
        <v>0</v>
      </c>
    </row>
    <row r="61" spans="1:7" s="135" customFormat="1" ht="16" customHeight="1" x14ac:dyDescent="0.2">
      <c r="A61" s="366" t="s">
        <v>293</v>
      </c>
      <c r="B61" s="366"/>
      <c r="C61" s="366"/>
      <c r="D61" s="366"/>
      <c r="E61" s="366"/>
    </row>
    <row r="62" spans="1:7" ht="12.5" customHeight="1" x14ac:dyDescent="0.2">
      <c r="A62" s="86" t="s">
        <v>294</v>
      </c>
      <c r="B62" s="87" t="s">
        <v>295</v>
      </c>
      <c r="C62" s="94" t="s">
        <v>664</v>
      </c>
      <c r="D62" s="89">
        <v>1540</v>
      </c>
      <c r="E62" s="314">
        <f>D62*1.21</f>
        <v>1863.3999999999999</v>
      </c>
      <c r="F62" s="328"/>
      <c r="G62" s="329">
        <f t="shared" ref="G62:G74" si="4">E62*F62</f>
        <v>0</v>
      </c>
    </row>
    <row r="63" spans="1:7" ht="12.5" customHeight="1" x14ac:dyDescent="0.2">
      <c r="A63" s="90" t="s">
        <v>294</v>
      </c>
      <c r="B63" s="69" t="s">
        <v>296</v>
      </c>
      <c r="C63" s="68" t="s">
        <v>373</v>
      </c>
      <c r="D63" s="71">
        <v>572</v>
      </c>
      <c r="E63" s="315">
        <f>D63*1.21</f>
        <v>692.12</v>
      </c>
      <c r="F63" s="317"/>
      <c r="G63" s="313">
        <f t="shared" si="4"/>
        <v>0</v>
      </c>
    </row>
    <row r="64" spans="1:7" ht="12.5" customHeight="1" x14ac:dyDescent="0.2">
      <c r="A64" s="90" t="s">
        <v>294</v>
      </c>
      <c r="B64" s="69" t="s">
        <v>297</v>
      </c>
      <c r="C64" s="68" t="s">
        <v>374</v>
      </c>
      <c r="D64" s="71">
        <v>968</v>
      </c>
      <c r="E64" s="315">
        <f>D64*1.21</f>
        <v>1171.28</v>
      </c>
      <c r="F64" s="317"/>
      <c r="G64" s="313">
        <f t="shared" si="4"/>
        <v>0</v>
      </c>
    </row>
    <row r="65" spans="1:7" ht="12.5" customHeight="1" x14ac:dyDescent="0.2">
      <c r="A65" s="90" t="s">
        <v>294</v>
      </c>
      <c r="B65" s="69" t="s">
        <v>298</v>
      </c>
      <c r="C65" s="68" t="s">
        <v>375</v>
      </c>
      <c r="D65" s="71">
        <v>449</v>
      </c>
      <c r="E65" s="315">
        <f>D65*1.21</f>
        <v>543.29</v>
      </c>
      <c r="F65" s="317"/>
      <c r="G65" s="313">
        <f t="shared" si="4"/>
        <v>0</v>
      </c>
    </row>
    <row r="66" spans="1:7" ht="12.5" customHeight="1" x14ac:dyDescent="0.2">
      <c r="A66" s="90" t="s">
        <v>294</v>
      </c>
      <c r="B66" s="69" t="s">
        <v>299</v>
      </c>
      <c r="C66" s="68" t="s">
        <v>376</v>
      </c>
      <c r="D66" s="71">
        <v>198</v>
      </c>
      <c r="E66" s="315">
        <f>D66*1.21</f>
        <v>239.57999999999998</v>
      </c>
      <c r="F66" s="317"/>
      <c r="G66" s="313">
        <f t="shared" si="4"/>
        <v>0</v>
      </c>
    </row>
    <row r="67" spans="1:7" ht="12.5" customHeight="1" x14ac:dyDescent="0.2">
      <c r="A67" s="90" t="s">
        <v>294</v>
      </c>
      <c r="B67" s="69" t="s">
        <v>300</v>
      </c>
      <c r="C67" s="68" t="s">
        <v>377</v>
      </c>
      <c r="D67" s="71">
        <v>30</v>
      </c>
      <c r="E67" s="315">
        <f t="shared" ref="E67:E74" si="5">D67*1.21</f>
        <v>36.299999999999997</v>
      </c>
      <c r="F67" s="317"/>
      <c r="G67" s="313">
        <f t="shared" si="4"/>
        <v>0</v>
      </c>
    </row>
    <row r="68" spans="1:7" ht="12.5" customHeight="1" x14ac:dyDescent="0.2">
      <c r="A68" s="90" t="s">
        <v>294</v>
      </c>
      <c r="B68" s="69" t="s">
        <v>301</v>
      </c>
      <c r="C68" s="68" t="s">
        <v>378</v>
      </c>
      <c r="D68" s="71">
        <v>286</v>
      </c>
      <c r="E68" s="315">
        <f t="shared" si="5"/>
        <v>346.06</v>
      </c>
      <c r="F68" s="317"/>
      <c r="G68" s="313">
        <f t="shared" si="4"/>
        <v>0</v>
      </c>
    </row>
    <row r="69" spans="1:7" ht="12.5" customHeight="1" x14ac:dyDescent="0.2">
      <c r="A69" s="90" t="s">
        <v>294</v>
      </c>
      <c r="B69" s="69" t="s">
        <v>379</v>
      </c>
      <c r="C69" s="68" t="s">
        <v>654</v>
      </c>
      <c r="D69" s="71">
        <v>286</v>
      </c>
      <c r="E69" s="315">
        <f t="shared" ref="E69" si="6">D69*1.21</f>
        <v>346.06</v>
      </c>
      <c r="F69" s="317"/>
      <c r="G69" s="313">
        <f t="shared" si="4"/>
        <v>0</v>
      </c>
    </row>
    <row r="70" spans="1:7" ht="12.5" customHeight="1" x14ac:dyDescent="0.2">
      <c r="A70" s="90" t="s">
        <v>294</v>
      </c>
      <c r="B70" s="69" t="s">
        <v>381</v>
      </c>
      <c r="C70" s="68" t="s">
        <v>380</v>
      </c>
      <c r="D70" s="71">
        <v>1232</v>
      </c>
      <c r="E70" s="315">
        <f t="shared" si="5"/>
        <v>1490.72</v>
      </c>
      <c r="F70" s="317"/>
      <c r="G70" s="313">
        <f t="shared" si="4"/>
        <v>0</v>
      </c>
    </row>
    <row r="71" spans="1:7" ht="12.5" customHeight="1" x14ac:dyDescent="0.2">
      <c r="A71" s="90" t="s">
        <v>294</v>
      </c>
      <c r="B71" s="69" t="s">
        <v>382</v>
      </c>
      <c r="C71" s="68" t="s">
        <v>384</v>
      </c>
      <c r="D71" s="71">
        <v>1232</v>
      </c>
      <c r="E71" s="315">
        <f t="shared" si="5"/>
        <v>1490.72</v>
      </c>
      <c r="F71" s="317"/>
      <c r="G71" s="313">
        <f t="shared" si="4"/>
        <v>0</v>
      </c>
    </row>
    <row r="72" spans="1:7" ht="12.5" customHeight="1" x14ac:dyDescent="0.2">
      <c r="A72" s="90" t="s">
        <v>294</v>
      </c>
      <c r="B72" s="69" t="s">
        <v>383</v>
      </c>
      <c r="C72" s="68" t="s">
        <v>385</v>
      </c>
      <c r="D72" s="71">
        <v>1232</v>
      </c>
      <c r="E72" s="315">
        <f t="shared" si="5"/>
        <v>1490.72</v>
      </c>
      <c r="F72" s="317"/>
      <c r="G72" s="313">
        <f t="shared" si="4"/>
        <v>0</v>
      </c>
    </row>
    <row r="73" spans="1:7" ht="12.5" customHeight="1" x14ac:dyDescent="0.2">
      <c r="A73" s="90" t="s">
        <v>294</v>
      </c>
      <c r="B73" s="69" t="s">
        <v>386</v>
      </c>
      <c r="C73" s="68" t="s">
        <v>656</v>
      </c>
      <c r="D73" s="71">
        <v>528</v>
      </c>
      <c r="E73" s="315">
        <f t="shared" si="5"/>
        <v>638.88</v>
      </c>
      <c r="F73" s="317"/>
      <c r="G73" s="313">
        <f t="shared" si="4"/>
        <v>0</v>
      </c>
    </row>
    <row r="74" spans="1:7" ht="12.5" customHeight="1" x14ac:dyDescent="0.2">
      <c r="A74" s="91" t="s">
        <v>294</v>
      </c>
      <c r="B74" s="95" t="s">
        <v>387</v>
      </c>
      <c r="C74" s="92" t="s">
        <v>655</v>
      </c>
      <c r="D74" s="93">
        <v>396</v>
      </c>
      <c r="E74" s="320">
        <f t="shared" si="5"/>
        <v>479.15999999999997</v>
      </c>
      <c r="F74" s="318"/>
      <c r="G74" s="319">
        <f t="shared" si="4"/>
        <v>0</v>
      </c>
    </row>
    <row r="75" spans="1:7" s="135" customFormat="1" ht="16" customHeight="1" x14ac:dyDescent="0.2">
      <c r="A75" s="366" t="s">
        <v>302</v>
      </c>
      <c r="B75" s="366"/>
      <c r="C75" s="366"/>
      <c r="D75" s="366"/>
      <c r="E75" s="366"/>
    </row>
    <row r="76" spans="1:7" ht="12.5" customHeight="1" x14ac:dyDescent="0.2">
      <c r="A76" s="86" t="s">
        <v>303</v>
      </c>
      <c r="B76" s="96" t="s">
        <v>304</v>
      </c>
      <c r="C76" s="94" t="s">
        <v>388</v>
      </c>
      <c r="D76" s="89">
        <v>1672</v>
      </c>
      <c r="E76" s="314">
        <f t="shared" ref="E76:E88" si="7">D76*1.21</f>
        <v>2023.12</v>
      </c>
      <c r="F76" s="328"/>
      <c r="G76" s="329">
        <f t="shared" ref="G76:G88" si="8">E76*F76</f>
        <v>0</v>
      </c>
    </row>
    <row r="77" spans="1:7" ht="12.5" customHeight="1" x14ac:dyDescent="0.2">
      <c r="A77" s="90" t="s">
        <v>303</v>
      </c>
      <c r="B77" s="74" t="s">
        <v>305</v>
      </c>
      <c r="C77" s="68" t="s">
        <v>389</v>
      </c>
      <c r="D77" s="71">
        <v>1672</v>
      </c>
      <c r="E77" s="315">
        <f t="shared" si="7"/>
        <v>2023.12</v>
      </c>
      <c r="F77" s="317"/>
      <c r="G77" s="313">
        <f t="shared" si="8"/>
        <v>0</v>
      </c>
    </row>
    <row r="78" spans="1:7" ht="12.5" customHeight="1" x14ac:dyDescent="0.2">
      <c r="A78" s="90" t="s">
        <v>303</v>
      </c>
      <c r="B78" s="68" t="s">
        <v>306</v>
      </c>
      <c r="C78" s="68" t="s">
        <v>390</v>
      </c>
      <c r="D78" s="71">
        <v>1672</v>
      </c>
      <c r="E78" s="315">
        <f t="shared" si="7"/>
        <v>2023.12</v>
      </c>
      <c r="F78" s="317"/>
      <c r="G78" s="313">
        <f t="shared" si="8"/>
        <v>0</v>
      </c>
    </row>
    <row r="79" spans="1:7" ht="12.5" customHeight="1" x14ac:dyDescent="0.2">
      <c r="A79" s="90" t="s">
        <v>303</v>
      </c>
      <c r="B79" s="68" t="s">
        <v>307</v>
      </c>
      <c r="C79" s="68" t="s">
        <v>391</v>
      </c>
      <c r="D79" s="71">
        <v>1672</v>
      </c>
      <c r="E79" s="315">
        <f t="shared" si="7"/>
        <v>2023.12</v>
      </c>
      <c r="F79" s="317"/>
      <c r="G79" s="313">
        <f t="shared" si="8"/>
        <v>0</v>
      </c>
    </row>
    <row r="80" spans="1:7" ht="12.5" customHeight="1" x14ac:dyDescent="0.2">
      <c r="A80" s="90" t="s">
        <v>303</v>
      </c>
      <c r="B80" s="68" t="s">
        <v>308</v>
      </c>
      <c r="C80" s="68" t="s">
        <v>392</v>
      </c>
      <c r="D80" s="71">
        <v>1672</v>
      </c>
      <c r="E80" s="315">
        <f t="shared" si="7"/>
        <v>2023.12</v>
      </c>
      <c r="F80" s="317"/>
      <c r="G80" s="313">
        <f t="shared" si="8"/>
        <v>0</v>
      </c>
    </row>
    <row r="81" spans="1:8" ht="12.5" customHeight="1" x14ac:dyDescent="0.2">
      <c r="A81" s="90" t="s">
        <v>303</v>
      </c>
      <c r="B81" s="68" t="s">
        <v>309</v>
      </c>
      <c r="C81" s="68" t="s">
        <v>393</v>
      </c>
      <c r="D81" s="71">
        <v>1672</v>
      </c>
      <c r="E81" s="315">
        <f t="shared" si="7"/>
        <v>2023.12</v>
      </c>
      <c r="F81" s="317"/>
      <c r="G81" s="313">
        <f t="shared" si="8"/>
        <v>0</v>
      </c>
    </row>
    <row r="82" spans="1:8" ht="12.5" customHeight="1" x14ac:dyDescent="0.2">
      <c r="A82" s="90" t="s">
        <v>303</v>
      </c>
      <c r="B82" s="68" t="s">
        <v>310</v>
      </c>
      <c r="C82" s="68" t="s">
        <v>394</v>
      </c>
      <c r="D82" s="71">
        <v>1672</v>
      </c>
      <c r="E82" s="315">
        <f t="shared" si="7"/>
        <v>2023.12</v>
      </c>
      <c r="F82" s="317"/>
      <c r="G82" s="313">
        <f t="shared" si="8"/>
        <v>0</v>
      </c>
    </row>
    <row r="83" spans="1:8" ht="12.5" customHeight="1" x14ac:dyDescent="0.2">
      <c r="A83" s="90" t="s">
        <v>303</v>
      </c>
      <c r="B83" s="68" t="s">
        <v>311</v>
      </c>
      <c r="C83" s="68" t="s">
        <v>395</v>
      </c>
      <c r="D83" s="71">
        <v>1672</v>
      </c>
      <c r="E83" s="315">
        <f t="shared" si="7"/>
        <v>2023.12</v>
      </c>
      <c r="F83" s="317"/>
      <c r="G83" s="313">
        <f t="shared" si="8"/>
        <v>0</v>
      </c>
    </row>
    <row r="84" spans="1:8" ht="12.5" customHeight="1" x14ac:dyDescent="0.2">
      <c r="A84" s="90" t="s">
        <v>303</v>
      </c>
      <c r="B84" s="68" t="s">
        <v>312</v>
      </c>
      <c r="C84" s="68" t="s">
        <v>396</v>
      </c>
      <c r="D84" s="71">
        <v>1672</v>
      </c>
      <c r="E84" s="315">
        <f t="shared" si="7"/>
        <v>2023.12</v>
      </c>
      <c r="F84" s="317"/>
      <c r="G84" s="313">
        <f t="shared" si="8"/>
        <v>0</v>
      </c>
      <c r="H84" s="52"/>
    </row>
    <row r="85" spans="1:8" ht="12.5" customHeight="1" x14ac:dyDescent="0.2">
      <c r="A85" s="90" t="s">
        <v>303</v>
      </c>
      <c r="B85" s="68" t="s">
        <v>313</v>
      </c>
      <c r="C85" s="68" t="s">
        <v>397</v>
      </c>
      <c r="D85" s="71">
        <v>1672</v>
      </c>
      <c r="E85" s="315">
        <f t="shared" si="7"/>
        <v>2023.12</v>
      </c>
      <c r="F85" s="317"/>
      <c r="G85" s="313">
        <f t="shared" si="8"/>
        <v>0</v>
      </c>
      <c r="H85" s="52"/>
    </row>
    <row r="86" spans="1:8" ht="12.5" customHeight="1" x14ac:dyDescent="0.2">
      <c r="A86" s="90" t="s">
        <v>303</v>
      </c>
      <c r="B86" s="68" t="s">
        <v>314</v>
      </c>
      <c r="C86" s="68" t="s">
        <v>398</v>
      </c>
      <c r="D86" s="71">
        <v>1672</v>
      </c>
      <c r="E86" s="315">
        <f t="shared" si="7"/>
        <v>2023.12</v>
      </c>
      <c r="F86" s="317"/>
      <c r="G86" s="313">
        <f t="shared" si="8"/>
        <v>0</v>
      </c>
      <c r="H86" s="52"/>
    </row>
    <row r="87" spans="1:8" ht="12.5" customHeight="1" x14ac:dyDescent="0.2">
      <c r="A87" s="90" t="s">
        <v>303</v>
      </c>
      <c r="B87" s="68" t="s">
        <v>315</v>
      </c>
      <c r="C87" s="68" t="s">
        <v>399</v>
      </c>
      <c r="D87" s="71">
        <v>1672</v>
      </c>
      <c r="E87" s="315">
        <f t="shared" si="7"/>
        <v>2023.12</v>
      </c>
      <c r="F87" s="317"/>
      <c r="G87" s="313">
        <f t="shared" si="8"/>
        <v>0</v>
      </c>
      <c r="H87" s="52"/>
    </row>
    <row r="88" spans="1:8" ht="12.5" customHeight="1" x14ac:dyDescent="0.2">
      <c r="A88" s="158" t="s">
        <v>303</v>
      </c>
      <c r="B88" s="159" t="s">
        <v>316</v>
      </c>
      <c r="C88" s="159" t="s">
        <v>400</v>
      </c>
      <c r="D88" s="160">
        <v>880</v>
      </c>
      <c r="E88" s="321">
        <f t="shared" si="7"/>
        <v>1064.8</v>
      </c>
      <c r="F88" s="318"/>
      <c r="G88" s="319">
        <f t="shared" si="8"/>
        <v>0</v>
      </c>
    </row>
    <row r="89" spans="1:8" s="135" customFormat="1" ht="16" customHeight="1" x14ac:dyDescent="0.2">
      <c r="A89" s="366" t="s">
        <v>317</v>
      </c>
      <c r="B89" s="366"/>
      <c r="C89" s="366"/>
      <c r="D89" s="366"/>
      <c r="E89" s="366"/>
    </row>
    <row r="90" spans="1:8" ht="12.5" customHeight="1" x14ac:dyDescent="0.2">
      <c r="A90" s="86" t="s">
        <v>317</v>
      </c>
      <c r="B90" s="87" t="s">
        <v>318</v>
      </c>
      <c r="C90" s="94" t="s">
        <v>319</v>
      </c>
      <c r="D90" s="89">
        <v>132</v>
      </c>
      <c r="E90" s="314">
        <f t="shared" ref="E90:E96" si="9">D90*1.21</f>
        <v>159.72</v>
      </c>
      <c r="F90" s="328"/>
      <c r="G90" s="329">
        <f t="shared" ref="G90:G97" si="10">E90*F90</f>
        <v>0</v>
      </c>
    </row>
    <row r="91" spans="1:8" ht="12.5" customHeight="1" x14ac:dyDescent="0.2">
      <c r="A91" s="90" t="s">
        <v>317</v>
      </c>
      <c r="B91" s="69" t="s">
        <v>401</v>
      </c>
      <c r="C91" s="68" t="s">
        <v>636</v>
      </c>
      <c r="D91" s="71">
        <v>198</v>
      </c>
      <c r="E91" s="315">
        <f t="shared" ref="E91" si="11">D91*1.21</f>
        <v>239.57999999999998</v>
      </c>
      <c r="F91" s="317"/>
      <c r="G91" s="313">
        <f t="shared" si="10"/>
        <v>0</v>
      </c>
    </row>
    <row r="92" spans="1:8" ht="12.5" customHeight="1" x14ac:dyDescent="0.2">
      <c r="A92" s="90" t="s">
        <v>317</v>
      </c>
      <c r="B92" s="69" t="s">
        <v>320</v>
      </c>
      <c r="C92" s="68" t="s">
        <v>402</v>
      </c>
      <c r="D92" s="71">
        <v>88</v>
      </c>
      <c r="E92" s="315">
        <f t="shared" si="9"/>
        <v>106.47999999999999</v>
      </c>
      <c r="F92" s="317"/>
      <c r="G92" s="313">
        <f t="shared" si="10"/>
        <v>0</v>
      </c>
    </row>
    <row r="93" spans="1:8" ht="12.5" customHeight="1" x14ac:dyDescent="0.2">
      <c r="A93" s="90" t="s">
        <v>317</v>
      </c>
      <c r="B93" s="69" t="s">
        <v>321</v>
      </c>
      <c r="C93" s="68" t="s">
        <v>403</v>
      </c>
      <c r="D93" s="71">
        <v>79</v>
      </c>
      <c r="E93" s="315">
        <f t="shared" si="9"/>
        <v>95.59</v>
      </c>
      <c r="F93" s="317"/>
      <c r="G93" s="313">
        <f t="shared" si="10"/>
        <v>0</v>
      </c>
    </row>
    <row r="94" spans="1:8" ht="12.5" customHeight="1" x14ac:dyDescent="0.2">
      <c r="A94" s="90" t="s">
        <v>317</v>
      </c>
      <c r="B94" s="69" t="s">
        <v>322</v>
      </c>
      <c r="C94" s="68" t="s">
        <v>404</v>
      </c>
      <c r="D94" s="71">
        <v>154</v>
      </c>
      <c r="E94" s="315">
        <f t="shared" si="9"/>
        <v>186.34</v>
      </c>
      <c r="F94" s="317"/>
      <c r="G94" s="313">
        <f t="shared" si="10"/>
        <v>0</v>
      </c>
    </row>
    <row r="95" spans="1:8" ht="12.5" customHeight="1" x14ac:dyDescent="0.2">
      <c r="A95" s="90" t="s">
        <v>317</v>
      </c>
      <c r="B95" s="69" t="s">
        <v>323</v>
      </c>
      <c r="C95" s="68" t="s">
        <v>405</v>
      </c>
      <c r="D95" s="71">
        <v>92</v>
      </c>
      <c r="E95" s="315">
        <f t="shared" si="9"/>
        <v>111.32</v>
      </c>
      <c r="F95" s="317"/>
      <c r="G95" s="313">
        <f t="shared" si="10"/>
        <v>0</v>
      </c>
    </row>
    <row r="96" spans="1:8" ht="12.5" customHeight="1" x14ac:dyDescent="0.2">
      <c r="A96" s="90" t="s">
        <v>317</v>
      </c>
      <c r="B96" s="69" t="s">
        <v>324</v>
      </c>
      <c r="C96" s="68" t="s">
        <v>406</v>
      </c>
      <c r="D96" s="71">
        <v>150</v>
      </c>
      <c r="E96" s="315">
        <f t="shared" si="9"/>
        <v>181.5</v>
      </c>
      <c r="F96" s="317"/>
      <c r="G96" s="313">
        <f t="shared" si="10"/>
        <v>0</v>
      </c>
    </row>
    <row r="97" spans="1:7" ht="12.5" customHeight="1" x14ac:dyDescent="0.2">
      <c r="A97" s="91" t="s">
        <v>317</v>
      </c>
      <c r="B97" s="95" t="s">
        <v>325</v>
      </c>
      <c r="C97" s="92" t="s">
        <v>407</v>
      </c>
      <c r="D97" s="93">
        <v>17</v>
      </c>
      <c r="E97" s="320">
        <v>20</v>
      </c>
      <c r="F97" s="318"/>
      <c r="G97" s="319">
        <f t="shared" si="10"/>
        <v>0</v>
      </c>
    </row>
    <row r="98" spans="1:7" s="135" customFormat="1" ht="16" customHeight="1" x14ac:dyDescent="0.2">
      <c r="A98" s="366" t="s">
        <v>659</v>
      </c>
      <c r="B98" s="366"/>
      <c r="C98" s="366"/>
      <c r="D98" s="366"/>
      <c r="E98" s="366"/>
    </row>
    <row r="99" spans="1:7" ht="12.5" customHeight="1" x14ac:dyDescent="0.2">
      <c r="A99" s="86" t="s">
        <v>424</v>
      </c>
      <c r="B99" s="87" t="s">
        <v>425</v>
      </c>
      <c r="C99" s="94" t="s">
        <v>637</v>
      </c>
      <c r="D99" s="89">
        <v>396</v>
      </c>
      <c r="E99" s="314">
        <f t="shared" ref="E99:E107" si="12">D99*1.21</f>
        <v>479.15999999999997</v>
      </c>
      <c r="F99" s="328"/>
      <c r="G99" s="329">
        <f t="shared" ref="G99:G108" si="13">E99*F99</f>
        <v>0</v>
      </c>
    </row>
    <row r="100" spans="1:7" ht="12.5" customHeight="1" x14ac:dyDescent="0.2">
      <c r="A100" s="110" t="s">
        <v>424</v>
      </c>
      <c r="B100" s="69" t="s">
        <v>426</v>
      </c>
      <c r="C100" s="68" t="s">
        <v>638</v>
      </c>
      <c r="D100" s="71">
        <v>396</v>
      </c>
      <c r="E100" s="315">
        <f t="shared" ref="E100" si="14">D100*1.21</f>
        <v>479.15999999999997</v>
      </c>
      <c r="F100" s="317"/>
      <c r="G100" s="313">
        <f t="shared" si="13"/>
        <v>0</v>
      </c>
    </row>
    <row r="101" spans="1:7" ht="12.5" customHeight="1" x14ac:dyDescent="0.2">
      <c r="A101" s="110" t="s">
        <v>424</v>
      </c>
      <c r="B101" s="69" t="s">
        <v>427</v>
      </c>
      <c r="C101" s="68" t="s">
        <v>639</v>
      </c>
      <c r="D101" s="71">
        <v>396</v>
      </c>
      <c r="E101" s="315">
        <f t="shared" si="12"/>
        <v>479.15999999999997</v>
      </c>
      <c r="F101" s="317"/>
      <c r="G101" s="313">
        <f t="shared" si="13"/>
        <v>0</v>
      </c>
    </row>
    <row r="102" spans="1:7" ht="12.5" customHeight="1" x14ac:dyDescent="0.2">
      <c r="A102" s="110" t="s">
        <v>424</v>
      </c>
      <c r="B102" s="69" t="s">
        <v>428</v>
      </c>
      <c r="C102" s="68" t="s">
        <v>640</v>
      </c>
      <c r="D102" s="71">
        <v>396</v>
      </c>
      <c r="E102" s="315">
        <f t="shared" si="12"/>
        <v>479.15999999999997</v>
      </c>
      <c r="F102" s="317"/>
      <c r="G102" s="313">
        <f t="shared" si="13"/>
        <v>0</v>
      </c>
    </row>
    <row r="103" spans="1:7" ht="12.5" customHeight="1" x14ac:dyDescent="0.2">
      <c r="A103" s="110" t="s">
        <v>424</v>
      </c>
      <c r="B103" s="69" t="s">
        <v>429</v>
      </c>
      <c r="C103" s="68" t="s">
        <v>641</v>
      </c>
      <c r="D103" s="71">
        <v>396</v>
      </c>
      <c r="E103" s="315">
        <f t="shared" si="12"/>
        <v>479.15999999999997</v>
      </c>
      <c r="F103" s="317"/>
      <c r="G103" s="313">
        <f t="shared" si="13"/>
        <v>0</v>
      </c>
    </row>
    <row r="104" spans="1:7" ht="12.5" customHeight="1" x14ac:dyDescent="0.2">
      <c r="A104" s="110" t="s">
        <v>424</v>
      </c>
      <c r="B104" s="69" t="s">
        <v>430</v>
      </c>
      <c r="C104" s="68" t="s">
        <v>642</v>
      </c>
      <c r="D104" s="71">
        <v>396</v>
      </c>
      <c r="E104" s="315">
        <f t="shared" si="12"/>
        <v>479.15999999999997</v>
      </c>
      <c r="F104" s="317"/>
      <c r="G104" s="313">
        <f t="shared" si="13"/>
        <v>0</v>
      </c>
    </row>
    <row r="105" spans="1:7" ht="12.5" customHeight="1" x14ac:dyDescent="0.2">
      <c r="A105" s="110" t="s">
        <v>424</v>
      </c>
      <c r="B105" s="69" t="s">
        <v>431</v>
      </c>
      <c r="C105" s="68" t="s">
        <v>643</v>
      </c>
      <c r="D105" s="71">
        <v>176</v>
      </c>
      <c r="E105" s="315">
        <f t="shared" si="12"/>
        <v>212.95999999999998</v>
      </c>
      <c r="F105" s="317"/>
      <c r="G105" s="313">
        <f t="shared" si="13"/>
        <v>0</v>
      </c>
    </row>
    <row r="106" spans="1:7" ht="12.5" customHeight="1" x14ac:dyDescent="0.2">
      <c r="A106" s="110" t="s">
        <v>424</v>
      </c>
      <c r="B106" s="69" t="s">
        <v>432</v>
      </c>
      <c r="C106" s="68" t="s">
        <v>644</v>
      </c>
      <c r="D106" s="71">
        <v>176</v>
      </c>
      <c r="E106" s="315">
        <f t="shared" si="12"/>
        <v>212.95999999999998</v>
      </c>
      <c r="F106" s="317"/>
      <c r="G106" s="313">
        <f t="shared" si="13"/>
        <v>0</v>
      </c>
    </row>
    <row r="107" spans="1:7" ht="12.5" customHeight="1" x14ac:dyDescent="0.2">
      <c r="A107" s="110" t="s">
        <v>424</v>
      </c>
      <c r="B107" s="69" t="s">
        <v>433</v>
      </c>
      <c r="C107" s="68" t="s">
        <v>646</v>
      </c>
      <c r="D107" s="71">
        <v>176</v>
      </c>
      <c r="E107" s="315">
        <f t="shared" si="12"/>
        <v>212.95999999999998</v>
      </c>
      <c r="F107" s="317"/>
      <c r="G107" s="313">
        <f t="shared" si="13"/>
        <v>0</v>
      </c>
    </row>
    <row r="108" spans="1:7" s="46" customFormat="1" ht="12.5" customHeight="1" x14ac:dyDescent="0.2">
      <c r="A108" s="91" t="s">
        <v>424</v>
      </c>
      <c r="B108" s="95" t="s">
        <v>372</v>
      </c>
      <c r="C108" s="92" t="s">
        <v>645</v>
      </c>
      <c r="D108" s="109">
        <v>858</v>
      </c>
      <c r="E108" s="321">
        <f>D108*1.21</f>
        <v>1038.18</v>
      </c>
      <c r="F108" s="318"/>
      <c r="G108" s="319">
        <f t="shared" si="13"/>
        <v>0</v>
      </c>
    </row>
    <row r="109" spans="1:7" s="173" customFormat="1" ht="16" customHeight="1" x14ac:dyDescent="0.2">
      <c r="A109" s="366" t="s">
        <v>653</v>
      </c>
      <c r="B109" s="371"/>
      <c r="C109" s="371"/>
      <c r="D109" s="371"/>
      <c r="E109" s="371"/>
    </row>
    <row r="110" spans="1:7" s="46" customFormat="1" ht="12.5" customHeight="1" x14ac:dyDescent="0.2">
      <c r="A110" s="86" t="s">
        <v>418</v>
      </c>
      <c r="B110" s="87" t="s">
        <v>419</v>
      </c>
      <c r="C110" s="94" t="s">
        <v>647</v>
      </c>
      <c r="D110" s="89">
        <v>748</v>
      </c>
      <c r="E110" s="314">
        <f t="shared" ref="E110:E112" si="15">D110*1.21</f>
        <v>905.07999999999993</v>
      </c>
      <c r="F110" s="328"/>
      <c r="G110" s="329">
        <f t="shared" ref="G110:G114" si="16">E110*F110</f>
        <v>0</v>
      </c>
    </row>
    <row r="111" spans="1:7" ht="12.5" customHeight="1" x14ac:dyDescent="0.2">
      <c r="A111" s="90" t="s">
        <v>418</v>
      </c>
      <c r="B111" s="69" t="s">
        <v>420</v>
      </c>
      <c r="C111" s="68" t="s">
        <v>648</v>
      </c>
      <c r="D111" s="71">
        <v>748</v>
      </c>
      <c r="E111" s="315">
        <f t="shared" si="15"/>
        <v>905.07999999999993</v>
      </c>
      <c r="F111" s="317"/>
      <c r="G111" s="313">
        <f t="shared" si="16"/>
        <v>0</v>
      </c>
    </row>
    <row r="112" spans="1:7" ht="12.5" customHeight="1" x14ac:dyDescent="0.2">
      <c r="A112" s="90" t="s">
        <v>418</v>
      </c>
      <c r="B112" s="69" t="s">
        <v>421</v>
      </c>
      <c r="C112" s="68" t="s">
        <v>649</v>
      </c>
      <c r="D112" s="71">
        <v>2640</v>
      </c>
      <c r="E112" s="315">
        <f t="shared" si="15"/>
        <v>3194.4</v>
      </c>
      <c r="F112" s="317"/>
      <c r="G112" s="313">
        <f t="shared" si="16"/>
        <v>0</v>
      </c>
    </row>
    <row r="113" spans="1:7" ht="12.5" customHeight="1" x14ac:dyDescent="0.2">
      <c r="A113" s="90" t="s">
        <v>418</v>
      </c>
      <c r="B113" s="69" t="s">
        <v>422</v>
      </c>
      <c r="C113" s="68" t="s">
        <v>650</v>
      </c>
      <c r="D113" s="71">
        <v>2640</v>
      </c>
      <c r="E113" s="315">
        <f>D113*1.21</f>
        <v>3194.4</v>
      </c>
      <c r="F113" s="317"/>
      <c r="G113" s="313">
        <f t="shared" si="16"/>
        <v>0</v>
      </c>
    </row>
    <row r="114" spans="1:7" ht="12.5" customHeight="1" x14ac:dyDescent="0.2">
      <c r="A114" s="91" t="s">
        <v>418</v>
      </c>
      <c r="B114" s="95" t="s">
        <v>423</v>
      </c>
      <c r="C114" s="92" t="s">
        <v>651</v>
      </c>
      <c r="D114" s="109">
        <v>440</v>
      </c>
      <c r="E114" s="321">
        <f>D114*1.21</f>
        <v>532.4</v>
      </c>
      <c r="F114" s="318"/>
      <c r="G114" s="319">
        <f t="shared" si="16"/>
        <v>0</v>
      </c>
    </row>
    <row r="115" spans="1:7" s="135" customFormat="1" ht="16" customHeight="1" x14ac:dyDescent="0.2">
      <c r="A115" s="366" t="s">
        <v>326</v>
      </c>
      <c r="B115" s="366"/>
      <c r="C115" s="366"/>
      <c r="D115" s="366"/>
      <c r="E115" s="366"/>
    </row>
    <row r="116" spans="1:7" ht="12.5" customHeight="1" x14ac:dyDescent="0.2">
      <c r="A116" s="90" t="s">
        <v>417</v>
      </c>
      <c r="B116" s="69" t="s">
        <v>415</v>
      </c>
      <c r="C116" s="68" t="s">
        <v>657</v>
      </c>
      <c r="D116" s="71">
        <v>1850</v>
      </c>
      <c r="E116" s="322">
        <f t="shared" ref="E116:E128" si="17">D116*1.21</f>
        <v>2238.5</v>
      </c>
      <c r="F116" s="328"/>
      <c r="G116" s="329">
        <f t="shared" ref="G116:G128" si="18">E116*F116</f>
        <v>0</v>
      </c>
    </row>
    <row r="117" spans="1:7" ht="12.5" customHeight="1" x14ac:dyDescent="0.2">
      <c r="A117" s="90" t="s">
        <v>417</v>
      </c>
      <c r="B117" s="69" t="s">
        <v>416</v>
      </c>
      <c r="C117" s="68" t="s">
        <v>658</v>
      </c>
      <c r="D117" s="71">
        <v>1850</v>
      </c>
      <c r="E117" s="322">
        <f t="shared" si="17"/>
        <v>2238.5</v>
      </c>
      <c r="F117" s="317"/>
      <c r="G117" s="313">
        <f t="shared" si="18"/>
        <v>0</v>
      </c>
    </row>
    <row r="118" spans="1:7" ht="12.5" customHeight="1" x14ac:dyDescent="0.2">
      <c r="A118" s="90" t="s">
        <v>327</v>
      </c>
      <c r="B118" s="69" t="s">
        <v>300</v>
      </c>
      <c r="C118" s="70" t="s">
        <v>675</v>
      </c>
      <c r="D118" s="71">
        <v>24</v>
      </c>
      <c r="E118" s="322">
        <f t="shared" si="17"/>
        <v>29.04</v>
      </c>
      <c r="F118" s="317"/>
      <c r="G118" s="313">
        <f t="shared" si="18"/>
        <v>0</v>
      </c>
    </row>
    <row r="119" spans="1:7" ht="12.5" customHeight="1" x14ac:dyDescent="0.2">
      <c r="A119" s="90" t="s">
        <v>327</v>
      </c>
      <c r="B119" s="69" t="s">
        <v>300</v>
      </c>
      <c r="C119" s="70" t="s">
        <v>674</v>
      </c>
      <c r="D119" s="71">
        <v>12</v>
      </c>
      <c r="E119" s="322">
        <f t="shared" si="17"/>
        <v>14.52</v>
      </c>
      <c r="F119" s="317"/>
      <c r="G119" s="313">
        <f t="shared" si="18"/>
        <v>0</v>
      </c>
    </row>
    <row r="120" spans="1:7" s="134" customFormat="1" ht="22" customHeight="1" x14ac:dyDescent="0.2">
      <c r="A120" s="97" t="s">
        <v>328</v>
      </c>
      <c r="B120" s="72" t="s">
        <v>342</v>
      </c>
      <c r="C120" s="75" t="s">
        <v>670</v>
      </c>
      <c r="D120" s="73">
        <v>180</v>
      </c>
      <c r="E120" s="323">
        <f t="shared" si="17"/>
        <v>217.79999999999998</v>
      </c>
      <c r="F120" s="317"/>
      <c r="G120" s="313">
        <f t="shared" si="18"/>
        <v>0</v>
      </c>
    </row>
    <row r="121" spans="1:7" ht="12.5" customHeight="1" x14ac:dyDescent="0.2">
      <c r="A121" s="90" t="s">
        <v>328</v>
      </c>
      <c r="B121" s="69" t="s">
        <v>343</v>
      </c>
      <c r="C121" s="70" t="s">
        <v>671</v>
      </c>
      <c r="D121" s="71">
        <v>100</v>
      </c>
      <c r="E121" s="322">
        <f t="shared" si="17"/>
        <v>121</v>
      </c>
      <c r="F121" s="317"/>
      <c r="G121" s="313">
        <f t="shared" si="18"/>
        <v>0</v>
      </c>
    </row>
    <row r="122" spans="1:7" ht="12.5" customHeight="1" x14ac:dyDescent="0.2">
      <c r="A122" s="90" t="s">
        <v>328</v>
      </c>
      <c r="B122" s="69" t="s">
        <v>344</v>
      </c>
      <c r="C122" s="70" t="s">
        <v>672</v>
      </c>
      <c r="D122" s="71">
        <v>100</v>
      </c>
      <c r="E122" s="322">
        <f t="shared" si="17"/>
        <v>121</v>
      </c>
      <c r="F122" s="317"/>
      <c r="G122" s="313">
        <f t="shared" si="18"/>
        <v>0</v>
      </c>
    </row>
    <row r="123" spans="1:7" ht="22" customHeight="1" x14ac:dyDescent="0.2">
      <c r="A123" s="97" t="s">
        <v>328</v>
      </c>
      <c r="B123" s="72" t="s">
        <v>329</v>
      </c>
      <c r="C123" s="70" t="s">
        <v>673</v>
      </c>
      <c r="D123" s="73">
        <v>45</v>
      </c>
      <c r="E123" s="323">
        <f>D123*1.21</f>
        <v>54.449999999999996</v>
      </c>
      <c r="F123" s="317"/>
      <c r="G123" s="313">
        <f t="shared" si="18"/>
        <v>0</v>
      </c>
    </row>
    <row r="124" spans="1:7" s="134" customFormat="1" ht="22" customHeight="1" x14ac:dyDescent="0.2">
      <c r="A124" s="97" t="s">
        <v>330</v>
      </c>
      <c r="B124" s="72" t="s">
        <v>345</v>
      </c>
      <c r="C124" s="75" t="s">
        <v>698</v>
      </c>
      <c r="D124" s="73">
        <v>30</v>
      </c>
      <c r="E124" s="323">
        <f t="shared" ref="E124" si="19">D124*1.21</f>
        <v>36.299999999999997</v>
      </c>
      <c r="F124" s="317"/>
      <c r="G124" s="313">
        <f t="shared" si="18"/>
        <v>0</v>
      </c>
    </row>
    <row r="125" spans="1:7" ht="12.5" customHeight="1" x14ac:dyDescent="0.2">
      <c r="A125" s="90" t="s">
        <v>330</v>
      </c>
      <c r="B125" s="69" t="s">
        <v>331</v>
      </c>
      <c r="C125" s="68" t="s">
        <v>332</v>
      </c>
      <c r="D125" s="71">
        <v>2.5</v>
      </c>
      <c r="E125" s="322">
        <f t="shared" si="17"/>
        <v>3.0249999999999999</v>
      </c>
      <c r="F125" s="317"/>
      <c r="G125" s="313">
        <f t="shared" si="18"/>
        <v>0</v>
      </c>
    </row>
    <row r="126" spans="1:7" ht="12.5" customHeight="1" x14ac:dyDescent="0.2">
      <c r="A126" s="90" t="s">
        <v>330</v>
      </c>
      <c r="B126" s="69" t="s">
        <v>346</v>
      </c>
      <c r="C126" s="68" t="s">
        <v>356</v>
      </c>
      <c r="D126" s="71">
        <v>1.5</v>
      </c>
      <c r="E126" s="322">
        <f t="shared" ref="E126" si="20">D126*1.21</f>
        <v>1.8149999999999999</v>
      </c>
      <c r="F126" s="317"/>
      <c r="G126" s="313">
        <f t="shared" si="18"/>
        <v>0</v>
      </c>
    </row>
    <row r="127" spans="1:7" ht="12.5" customHeight="1" x14ac:dyDescent="0.2">
      <c r="A127" s="90" t="s">
        <v>330</v>
      </c>
      <c r="B127" s="69" t="s">
        <v>333</v>
      </c>
      <c r="C127" s="68" t="s">
        <v>414</v>
      </c>
      <c r="D127" s="71">
        <v>4</v>
      </c>
      <c r="E127" s="322">
        <f t="shared" si="17"/>
        <v>4.84</v>
      </c>
      <c r="F127" s="317"/>
      <c r="G127" s="313">
        <f t="shared" si="18"/>
        <v>0</v>
      </c>
    </row>
    <row r="128" spans="1:7" ht="12.5" customHeight="1" x14ac:dyDescent="0.2">
      <c r="A128" s="91" t="s">
        <v>330</v>
      </c>
      <c r="B128" s="95" t="s">
        <v>334</v>
      </c>
      <c r="C128" s="92" t="s">
        <v>335</v>
      </c>
      <c r="D128" s="93">
        <v>5</v>
      </c>
      <c r="E128" s="324">
        <f t="shared" si="17"/>
        <v>6.05</v>
      </c>
      <c r="F128" s="318"/>
      <c r="G128" s="319">
        <f t="shared" si="18"/>
        <v>0</v>
      </c>
    </row>
    <row r="129" spans="1:7" s="135" customFormat="1" ht="16" customHeight="1" x14ac:dyDescent="0.2">
      <c r="A129" s="370" t="s">
        <v>652</v>
      </c>
      <c r="B129" s="370"/>
      <c r="C129" s="370"/>
      <c r="D129" s="370"/>
      <c r="E129" s="370"/>
    </row>
    <row r="130" spans="1:7" ht="12.5" customHeight="1" x14ac:dyDescent="0.2">
      <c r="A130" s="100" t="s">
        <v>336</v>
      </c>
      <c r="B130" s="101" t="s">
        <v>410</v>
      </c>
      <c r="C130" s="102" t="s">
        <v>661</v>
      </c>
      <c r="D130" s="107">
        <v>8580</v>
      </c>
      <c r="E130" s="325">
        <f>D130*1.21</f>
        <v>10381.799999999999</v>
      </c>
      <c r="F130" s="328"/>
      <c r="G130" s="329">
        <f t="shared" ref="G130:G134" si="21">E130*F130</f>
        <v>0</v>
      </c>
    </row>
    <row r="131" spans="1:7" ht="12.5" customHeight="1" x14ac:dyDescent="0.2">
      <c r="A131" s="103" t="s">
        <v>336</v>
      </c>
      <c r="B131" s="69" t="s">
        <v>411</v>
      </c>
      <c r="C131" s="70" t="s">
        <v>660</v>
      </c>
      <c r="D131" s="108">
        <v>3916</v>
      </c>
      <c r="E131" s="322">
        <f>D131*1.21</f>
        <v>4738.3599999999997</v>
      </c>
      <c r="F131" s="317"/>
      <c r="G131" s="313">
        <f t="shared" si="21"/>
        <v>0</v>
      </c>
    </row>
    <row r="132" spans="1:7" ht="12.5" customHeight="1" x14ac:dyDescent="0.2">
      <c r="A132" s="103" t="s">
        <v>336</v>
      </c>
      <c r="B132" s="69" t="s">
        <v>412</v>
      </c>
      <c r="C132" s="70" t="s">
        <v>662</v>
      </c>
      <c r="D132" s="108">
        <v>25080</v>
      </c>
      <c r="E132" s="322">
        <f>D132*1.21</f>
        <v>30346.799999999999</v>
      </c>
      <c r="F132" s="317"/>
      <c r="G132" s="313">
        <f t="shared" si="21"/>
        <v>0</v>
      </c>
    </row>
    <row r="133" spans="1:7" ht="12.5" customHeight="1" x14ac:dyDescent="0.2">
      <c r="A133" s="103" t="s">
        <v>336</v>
      </c>
      <c r="B133" s="69" t="s">
        <v>413</v>
      </c>
      <c r="C133" s="70" t="s">
        <v>663</v>
      </c>
      <c r="D133" s="108">
        <v>1760</v>
      </c>
      <c r="E133" s="322">
        <f>D133*1.21</f>
        <v>2129.6</v>
      </c>
      <c r="F133" s="317"/>
      <c r="G133" s="313">
        <f t="shared" si="21"/>
        <v>0</v>
      </c>
    </row>
    <row r="134" spans="1:7" ht="12.5" customHeight="1" x14ac:dyDescent="0.2">
      <c r="A134" s="104" t="s">
        <v>336</v>
      </c>
      <c r="B134" s="105" t="s">
        <v>371</v>
      </c>
      <c r="C134" s="122" t="s">
        <v>665</v>
      </c>
      <c r="D134" s="106">
        <v>1788</v>
      </c>
      <c r="E134" s="326">
        <f>D134*1.21</f>
        <v>2163.48</v>
      </c>
      <c r="F134" s="318"/>
      <c r="G134" s="319">
        <f t="shared" si="21"/>
        <v>0</v>
      </c>
    </row>
    <row r="135" spans="1:7" s="174" customFormat="1" ht="16" customHeight="1" x14ac:dyDescent="0.2">
      <c r="A135" s="365" t="s">
        <v>337</v>
      </c>
      <c r="B135" s="365"/>
      <c r="C135" s="365"/>
      <c r="D135" s="365"/>
      <c r="E135" s="365"/>
    </row>
    <row r="136" spans="1:7" ht="12.5" customHeight="1" x14ac:dyDescent="0.2">
      <c r="A136" s="86" t="s">
        <v>338</v>
      </c>
      <c r="B136" s="87" t="s">
        <v>339</v>
      </c>
      <c r="C136" s="94" t="s">
        <v>408</v>
      </c>
      <c r="D136" s="98">
        <v>27</v>
      </c>
      <c r="E136" s="327">
        <f>D136*1.21</f>
        <v>32.67</v>
      </c>
      <c r="F136" s="328"/>
      <c r="G136" s="329">
        <f t="shared" ref="G136:G137" si="22">E136*F136</f>
        <v>0</v>
      </c>
    </row>
    <row r="137" spans="1:7" ht="12.5" customHeight="1" x14ac:dyDescent="0.2">
      <c r="A137" s="91" t="s">
        <v>338</v>
      </c>
      <c r="B137" s="95" t="s">
        <v>340</v>
      </c>
      <c r="C137" s="92" t="s">
        <v>409</v>
      </c>
      <c r="D137" s="99">
        <v>57</v>
      </c>
      <c r="E137" s="324">
        <f>D137*1.21</f>
        <v>68.97</v>
      </c>
      <c r="F137" s="318"/>
      <c r="G137" s="319">
        <f t="shared" si="22"/>
        <v>0</v>
      </c>
    </row>
    <row r="138" spans="1:7" ht="12.5" customHeight="1" x14ac:dyDescent="0.2">
      <c r="A138" s="58" t="s">
        <v>370</v>
      </c>
      <c r="B138" s="57"/>
      <c r="C138" s="56"/>
      <c r="D138" s="363" t="s">
        <v>708</v>
      </c>
      <c r="E138" s="363"/>
      <c r="F138" s="363"/>
      <c r="G138" s="330">
        <f>SUM(G5:G137)/1.21</f>
        <v>0</v>
      </c>
    </row>
    <row r="139" spans="1:7" ht="12.5" customHeight="1" x14ac:dyDescent="0.2">
      <c r="A139" s="47" t="s">
        <v>666</v>
      </c>
      <c r="B139" s="45"/>
      <c r="C139" s="45"/>
      <c r="D139" s="363" t="s">
        <v>709</v>
      </c>
      <c r="E139" s="363"/>
      <c r="F139" s="363"/>
      <c r="G139" s="331">
        <f>G138*1.21</f>
        <v>0</v>
      </c>
    </row>
    <row r="140" spans="1:7" x14ac:dyDescent="0.2">
      <c r="A140" s="47"/>
      <c r="B140" s="47"/>
      <c r="C140" s="47"/>
      <c r="D140" s="364" t="s">
        <v>710</v>
      </c>
      <c r="E140" s="364"/>
      <c r="F140" s="364"/>
      <c r="G140" s="364"/>
    </row>
    <row r="141" spans="1:7" x14ac:dyDescent="0.2">
      <c r="A141" s="1"/>
      <c r="B141" s="1"/>
      <c r="C141" s="1"/>
      <c r="D141" s="13"/>
      <c r="E141" s="13"/>
    </row>
    <row r="142" spans="1:7" x14ac:dyDescent="0.2">
      <c r="A142" s="1"/>
      <c r="B142" s="1"/>
      <c r="C142" s="1"/>
      <c r="D142" s="13"/>
      <c r="E142" s="13"/>
    </row>
    <row r="143" spans="1:7" x14ac:dyDescent="0.2">
      <c r="A143" s="1"/>
      <c r="B143" s="1"/>
      <c r="C143" s="1"/>
      <c r="D143" s="13"/>
      <c r="E143" s="13"/>
    </row>
    <row r="144" spans="1:7" x14ac:dyDescent="0.2">
      <c r="A144" s="1"/>
      <c r="B144" s="1"/>
      <c r="C144" s="1"/>
      <c r="D144" s="13"/>
      <c r="E144" s="13"/>
    </row>
    <row r="145" spans="1:5" x14ac:dyDescent="0.2">
      <c r="A145" s="1"/>
      <c r="B145" s="1"/>
      <c r="C145" s="1"/>
      <c r="D145" s="13"/>
      <c r="E145" s="13"/>
    </row>
    <row r="146" spans="1:5" x14ac:dyDescent="0.2">
      <c r="A146" s="1"/>
      <c r="B146" s="1"/>
      <c r="C146" s="1"/>
      <c r="D146" s="13"/>
      <c r="E146" s="13"/>
    </row>
    <row r="147" spans="1:5" x14ac:dyDescent="0.2">
      <c r="A147" s="1"/>
      <c r="B147" s="1"/>
      <c r="C147" s="1"/>
      <c r="D147" s="13"/>
      <c r="E147" s="13"/>
    </row>
    <row r="148" spans="1:5" x14ac:dyDescent="0.2">
      <c r="A148" s="1"/>
      <c r="B148" s="1"/>
      <c r="C148" s="1"/>
      <c r="D148" s="13"/>
      <c r="E148" s="13"/>
    </row>
    <row r="149" spans="1:5" x14ac:dyDescent="0.2">
      <c r="A149" s="1"/>
      <c r="B149" s="1"/>
      <c r="C149" s="1"/>
      <c r="D149" s="13"/>
      <c r="E149" s="13"/>
    </row>
    <row r="150" spans="1:5" x14ac:dyDescent="0.2">
      <c r="A150" s="1"/>
      <c r="B150" s="1"/>
      <c r="C150" s="1"/>
      <c r="D150" s="13"/>
      <c r="E150" s="13"/>
    </row>
    <row r="151" spans="1:5" x14ac:dyDescent="0.2">
      <c r="D151" s="12"/>
      <c r="E151" s="12"/>
    </row>
    <row r="152" spans="1:5" x14ac:dyDescent="0.2">
      <c r="D152" s="12"/>
      <c r="E152" s="12"/>
    </row>
    <row r="153" spans="1:5" x14ac:dyDescent="0.2">
      <c r="D153" s="12"/>
      <c r="E153" s="12"/>
    </row>
    <row r="154" spans="1:5" x14ac:dyDescent="0.2">
      <c r="D154" s="12"/>
      <c r="E154" s="12"/>
    </row>
    <row r="155" spans="1:5" x14ac:dyDescent="0.2">
      <c r="D155" s="12"/>
      <c r="E155" s="12"/>
    </row>
    <row r="156" spans="1:5" x14ac:dyDescent="0.2">
      <c r="D156" s="12"/>
      <c r="E156" s="12"/>
    </row>
    <row r="157" spans="1:5" x14ac:dyDescent="0.2">
      <c r="D157" s="12"/>
      <c r="E157" s="12"/>
    </row>
    <row r="158" spans="1:5" x14ac:dyDescent="0.2">
      <c r="D158" s="12"/>
      <c r="E158" s="12"/>
    </row>
    <row r="159" spans="1:5" x14ac:dyDescent="0.2">
      <c r="D159" s="12"/>
      <c r="E159" s="12"/>
    </row>
    <row r="160" spans="1:5" x14ac:dyDescent="0.2">
      <c r="D160" s="12"/>
      <c r="E160" s="12"/>
    </row>
    <row r="161" spans="4:5" x14ac:dyDescent="0.2">
      <c r="D161" s="12"/>
      <c r="E161" s="12"/>
    </row>
    <row r="162" spans="4:5" x14ac:dyDescent="0.2">
      <c r="D162" s="12"/>
      <c r="E162" s="12"/>
    </row>
    <row r="163" spans="4:5" x14ac:dyDescent="0.2">
      <c r="D163" s="12"/>
      <c r="E163" s="12"/>
    </row>
    <row r="164" spans="4:5" x14ac:dyDescent="0.2">
      <c r="D164" s="12"/>
      <c r="E164" s="12"/>
    </row>
    <row r="165" spans="4:5" x14ac:dyDescent="0.2">
      <c r="D165" s="12"/>
      <c r="E165" s="12"/>
    </row>
    <row r="166" spans="4:5" x14ac:dyDescent="0.2">
      <c r="D166" s="12"/>
      <c r="E166" s="12"/>
    </row>
    <row r="167" spans="4:5" x14ac:dyDescent="0.2">
      <c r="D167" s="12"/>
      <c r="E167" s="12"/>
    </row>
    <row r="168" spans="4:5" x14ac:dyDescent="0.2">
      <c r="D168" s="12"/>
      <c r="E168" s="12"/>
    </row>
    <row r="169" spans="4:5" x14ac:dyDescent="0.2">
      <c r="D169" s="12"/>
      <c r="E169" s="12"/>
    </row>
    <row r="170" spans="4:5" x14ac:dyDescent="0.2">
      <c r="D170" s="12"/>
      <c r="E170" s="12"/>
    </row>
    <row r="171" spans="4:5" x14ac:dyDescent="0.2">
      <c r="D171" s="12"/>
      <c r="E171" s="12"/>
    </row>
    <row r="172" spans="4:5" x14ac:dyDescent="0.2">
      <c r="D172" s="12"/>
      <c r="E172" s="12"/>
    </row>
    <row r="173" spans="4:5" x14ac:dyDescent="0.2">
      <c r="D173" s="12"/>
      <c r="E173" s="12"/>
    </row>
    <row r="174" spans="4:5" x14ac:dyDescent="0.2">
      <c r="D174" s="12"/>
      <c r="E174" s="12"/>
    </row>
    <row r="175" spans="4:5" x14ac:dyDescent="0.2">
      <c r="D175" s="12"/>
      <c r="E175" s="12"/>
    </row>
    <row r="176" spans="4:5" x14ac:dyDescent="0.2">
      <c r="D176" s="12"/>
      <c r="E176" s="12"/>
    </row>
    <row r="177" spans="4:5" x14ac:dyDescent="0.2">
      <c r="D177" s="12"/>
      <c r="E177" s="12"/>
    </row>
    <row r="178" spans="4:5" x14ac:dyDescent="0.2">
      <c r="D178" s="12"/>
      <c r="E178" s="12"/>
    </row>
    <row r="179" spans="4:5" x14ac:dyDescent="0.2">
      <c r="D179" s="12"/>
      <c r="E179" s="12"/>
    </row>
    <row r="180" spans="4:5" x14ac:dyDescent="0.2">
      <c r="D180" s="12"/>
      <c r="E180" s="12"/>
    </row>
    <row r="181" spans="4:5" x14ac:dyDescent="0.2">
      <c r="D181" s="12"/>
      <c r="E181" s="12"/>
    </row>
    <row r="182" spans="4:5" x14ac:dyDescent="0.2">
      <c r="D182" s="12"/>
      <c r="E182" s="12"/>
    </row>
    <row r="183" spans="4:5" x14ac:dyDescent="0.2">
      <c r="D183" s="12"/>
      <c r="E183" s="12"/>
    </row>
    <row r="184" spans="4:5" x14ac:dyDescent="0.2">
      <c r="D184" s="12"/>
      <c r="E184" s="12"/>
    </row>
    <row r="185" spans="4:5" x14ac:dyDescent="0.2">
      <c r="D185" s="12"/>
      <c r="E185" s="12"/>
    </row>
    <row r="186" spans="4:5" x14ac:dyDescent="0.2">
      <c r="D186" s="12"/>
      <c r="E186" s="12"/>
    </row>
    <row r="187" spans="4:5" x14ac:dyDescent="0.2">
      <c r="D187" s="12"/>
      <c r="E187" s="12"/>
    </row>
    <row r="188" spans="4:5" x14ac:dyDescent="0.2">
      <c r="D188" s="12"/>
      <c r="E188" s="12"/>
    </row>
    <row r="189" spans="4:5" x14ac:dyDescent="0.2">
      <c r="D189" s="12"/>
      <c r="E189" s="12"/>
    </row>
    <row r="190" spans="4:5" x14ac:dyDescent="0.2">
      <c r="D190" s="12"/>
      <c r="E190" s="12"/>
    </row>
    <row r="191" spans="4:5" x14ac:dyDescent="0.2">
      <c r="D191" s="12"/>
      <c r="E191" s="12"/>
    </row>
    <row r="192" spans="4:5" x14ac:dyDescent="0.2">
      <c r="D192" s="12"/>
      <c r="E192" s="12"/>
    </row>
    <row r="193" spans="4:5" x14ac:dyDescent="0.2">
      <c r="D193" s="12"/>
      <c r="E193" s="12"/>
    </row>
    <row r="194" spans="4:5" x14ac:dyDescent="0.2">
      <c r="D194" s="12"/>
      <c r="E194" s="12"/>
    </row>
    <row r="195" spans="4:5" x14ac:dyDescent="0.2">
      <c r="D195" s="12"/>
      <c r="E195" s="12"/>
    </row>
    <row r="196" spans="4:5" x14ac:dyDescent="0.2">
      <c r="D196" s="12"/>
      <c r="E196" s="12"/>
    </row>
    <row r="197" spans="4:5" x14ac:dyDescent="0.2">
      <c r="D197" s="12"/>
      <c r="E197" s="12"/>
    </row>
  </sheetData>
  <mergeCells count="15">
    <mergeCell ref="F1:G1"/>
    <mergeCell ref="D138:F138"/>
    <mergeCell ref="D139:F139"/>
    <mergeCell ref="D140:G140"/>
    <mergeCell ref="A135:E135"/>
    <mergeCell ref="A75:E75"/>
    <mergeCell ref="A89:E89"/>
    <mergeCell ref="A115:E115"/>
    <mergeCell ref="D1:E1"/>
    <mergeCell ref="A3:D3"/>
    <mergeCell ref="A4:E4"/>
    <mergeCell ref="A61:E61"/>
    <mergeCell ref="A129:E129"/>
    <mergeCell ref="A98:E98"/>
    <mergeCell ref="A109:E109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headerFooter>
    <oddFooter>&amp;C&amp;"-,Tučné"&amp;7Est-Ouest Conseils Praha s.r.o.&amp;"-,Obyčejné"
Biskupská 6, Praha 1, 110 00   Sklady: Truhlářská 20, 110 00
Tel.: +420 211 221 726  Objednací doba: po-pá 9-17 h</oddFooter>
  </headerFooter>
  <rowBreaks count="1" manualBreakCount="1">
    <brk id="60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80560346446C4D8D93D0C90DFEF99F" ma:contentTypeVersion="8" ma:contentTypeDescription="Vytvoří nový dokument" ma:contentTypeScope="" ma:versionID="43a83390cd51d9b43e1ca3195ef68cf5">
  <xsd:schema xmlns:xsd="http://www.w3.org/2001/XMLSchema" xmlns:xs="http://www.w3.org/2001/XMLSchema" xmlns:p="http://schemas.microsoft.com/office/2006/metadata/properties" xmlns:ns2="672139d8-9d50-4936-b90e-3724f6de624c" xmlns:ns3="794fa63e-2e95-4740-b4ed-1621a0d3140a" targetNamespace="http://schemas.microsoft.com/office/2006/metadata/properties" ma:root="true" ma:fieldsID="7e174d73fedb32dafd5688bc4f3d1cb0" ns2:_="" ns3:_="">
    <xsd:import namespace="672139d8-9d50-4936-b90e-3724f6de624c"/>
    <xsd:import namespace="794fa63e-2e95-4740-b4ed-1621a0d314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2139d8-9d50-4936-b90e-3724f6de62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fa63e-2e95-4740-b4ed-1621a0d3140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94fa63e-2e95-4740-b4ed-1621a0d3140a">
      <UserInfo>
        <DisplayName>Petra Slezáková</DisplayName>
        <AccountId>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714655F-25C0-49B1-B558-3D5A4E876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2139d8-9d50-4936-b90e-3724f6de624c"/>
    <ds:schemaRef ds:uri="794fa63e-2e95-4740-b4ed-1621a0d314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E0427-99A9-4D52-9039-76F8CF604A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9C81BD-E308-4C97-A878-07D4A0F65208}">
  <ds:schemaRefs>
    <ds:schemaRef ds:uri="http://purl.org/dc/elements/1.1/"/>
    <ds:schemaRef ds:uri="http://schemas.microsoft.com/office/2006/metadata/properties"/>
    <ds:schemaRef ds:uri="794fa63e-2e95-4740-b4ed-1621a0d3140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72139d8-9d50-4936-b90e-3724f6de62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Obj. formulář - kabinetní</vt:lpstr>
      <vt:lpstr>Obj. formulář - prodejní</vt:lpstr>
      <vt:lpstr>Obj. formulář - limitky</vt:lpstr>
      <vt:lpstr>Obj. formulář - promo</vt:lpstr>
      <vt:lpstr>'Obj. formulář - promo'!Oblast_tisku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Klára</dc:creator>
  <cp:keywords/>
  <dc:description/>
  <cp:lastModifiedBy>Microsoft Office User</cp:lastModifiedBy>
  <cp:revision/>
  <cp:lastPrinted>2021-05-21T13:28:26Z</cp:lastPrinted>
  <dcterms:created xsi:type="dcterms:W3CDTF">2018-09-03T14:53:34Z</dcterms:created>
  <dcterms:modified xsi:type="dcterms:W3CDTF">2021-06-02T07:52:16Z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0x0101000180560346446C4D8D93D0C90DFEF99F</vt:lpwstr>
  </property>
  <property fmtid="{D5CDD505-2E9C-101B-9397-08002B2CF9AE}" pid="3" name="AuthorIds_UIVersion_2560">
    <vt:lpwstr>17</vt:lpwstr>
  </property>
</Properties>
</file>